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upní smlouvy\_Těžební zbytky\2018-2019\"/>
    </mc:Choice>
  </mc:AlternateContent>
  <bookViews>
    <workbookView xWindow="-135" yWindow="480" windowWidth="12045" windowHeight="8160" activeTab="1"/>
  </bookViews>
  <sheets>
    <sheet name="5-1 Dolní Krupá" sheetId="18" r:id="rId1"/>
    <sheet name="5-2 Břehyně" sheetId="19" r:id="rId2"/>
    <sheet name="5-3 Hamr" sheetId="20" r:id="rId3"/>
    <sheet name="5-4 Chlum" sheetId="21" r:id="rId4"/>
    <sheet name="5-5 Lipník" sheetId="22" r:id="rId5"/>
    <sheet name="List1" sheetId="15" r:id="rId6"/>
  </sheets>
  <calcPr calcId="162913"/>
</workbook>
</file>

<file path=xl/calcChain.xml><?xml version="1.0" encoding="utf-8"?>
<calcChain xmlns="http://schemas.openxmlformats.org/spreadsheetml/2006/main">
  <c r="I16" i="20" l="1"/>
  <c r="E20" i="22" l="1"/>
  <c r="E11" i="22"/>
  <c r="F17" i="22" s="1"/>
  <c r="G17" i="22" s="1"/>
  <c r="I17" i="22" s="1"/>
  <c r="E20" i="21"/>
  <c r="E11" i="21"/>
  <c r="F17" i="21" s="1"/>
  <c r="G17" i="21" s="1"/>
  <c r="I17" i="21" s="1"/>
  <c r="E20" i="20"/>
  <c r="E11" i="20"/>
  <c r="F17" i="20" s="1"/>
  <c r="G17" i="20" s="1"/>
  <c r="I17" i="20" s="1"/>
  <c r="E20" i="18"/>
  <c r="E11" i="18"/>
  <c r="F17" i="18" s="1"/>
  <c r="G17" i="18" s="1"/>
  <c r="I17" i="18" s="1"/>
  <c r="E20" i="19"/>
  <c r="E11" i="19"/>
  <c r="F17" i="19" s="1"/>
  <c r="G17" i="19" s="1"/>
  <c r="I17" i="19" s="1"/>
  <c r="F16" i="22" l="1"/>
  <c r="G16" i="22"/>
  <c r="F19" i="22"/>
  <c r="G19" i="22" s="1"/>
  <c r="I19" i="22" s="1"/>
  <c r="F18" i="22"/>
  <c r="G18" i="22" s="1"/>
  <c r="I18" i="22" s="1"/>
  <c r="F16" i="21"/>
  <c r="G16" i="21" s="1"/>
  <c r="F19" i="21"/>
  <c r="G19" i="21" s="1"/>
  <c r="I19" i="21" s="1"/>
  <c r="F18" i="21"/>
  <c r="G18" i="21" s="1"/>
  <c r="I18" i="21" s="1"/>
  <c r="F16" i="20"/>
  <c r="G16" i="20" s="1"/>
  <c r="F19" i="20"/>
  <c r="G19" i="20" s="1"/>
  <c r="I19" i="20" s="1"/>
  <c r="F18" i="20"/>
  <c r="G18" i="20" s="1"/>
  <c r="I18" i="20" s="1"/>
  <c r="F16" i="18"/>
  <c r="G16" i="18" s="1"/>
  <c r="F19" i="18"/>
  <c r="G19" i="18" s="1"/>
  <c r="I19" i="18" s="1"/>
  <c r="F18" i="18"/>
  <c r="G18" i="18" s="1"/>
  <c r="I18" i="18" s="1"/>
  <c r="F19" i="19"/>
  <c r="G19" i="19" s="1"/>
  <c r="I19" i="19" s="1"/>
  <c r="F16" i="19"/>
  <c r="F18" i="19"/>
  <c r="G18" i="19" s="1"/>
  <c r="I18" i="19" s="1"/>
  <c r="G20" i="22" l="1"/>
  <c r="I16" i="22"/>
  <c r="I20" i="22" s="1"/>
  <c r="F20" i="22"/>
  <c r="G20" i="21"/>
  <c r="I16" i="21"/>
  <c r="I20" i="21" s="1"/>
  <c r="F20" i="21"/>
  <c r="F20" i="20"/>
  <c r="I20" i="20"/>
  <c r="G20" i="20"/>
  <c r="G20" i="18"/>
  <c r="I16" i="18"/>
  <c r="I20" i="18" s="1"/>
  <c r="F20" i="18"/>
  <c r="F20" i="19"/>
  <c r="G16" i="19"/>
  <c r="G20" i="19" l="1"/>
  <c r="I16" i="19"/>
  <c r="I20" i="19" s="1"/>
</calcChain>
</file>

<file path=xl/sharedStrings.xml><?xml version="1.0" encoding="utf-8"?>
<sst xmlns="http://schemas.openxmlformats.org/spreadsheetml/2006/main" count="231" uniqueCount="51">
  <si>
    <t>P</t>
  </si>
  <si>
    <t>OM</t>
  </si>
  <si>
    <t>v hromadách nebo valech</t>
  </si>
  <si>
    <t>lokalita</t>
  </si>
  <si>
    <t>Garance objemu :</t>
  </si>
  <si>
    <t>DLV:</t>
  </si>
  <si>
    <t>Období:</t>
  </si>
  <si>
    <t>Lokalita</t>
  </si>
  <si>
    <t>%</t>
  </si>
  <si>
    <t>podíl</t>
  </si>
  <si>
    <t>prm</t>
  </si>
  <si>
    <t>předpokládané množství  klestu</t>
  </si>
  <si>
    <t>předpokládané množství  štěpky</t>
  </si>
  <si>
    <t>Kč / prm</t>
  </si>
  <si>
    <t xml:space="preserve">nabídková cena </t>
  </si>
  <si>
    <t>Kč</t>
  </si>
  <si>
    <t>nabídková cena 1 prm štěpky (bez DPH)</t>
  </si>
  <si>
    <r>
      <rPr>
        <sz val="8"/>
        <rFont val="Times New Roman"/>
        <family val="1"/>
        <charset val="238"/>
      </rPr>
      <t>   nehroubí bez rozlišení</t>
    </r>
  </si>
  <si>
    <t>prodávající:</t>
  </si>
  <si>
    <t xml:space="preserve">VLS ČR, s.p. </t>
  </si>
  <si>
    <t>Datum:</t>
  </si>
  <si>
    <t>Podpis:</t>
  </si>
  <si>
    <t>Kupní cena je stanovena za 1prm štěpky,  včetně nákladů na seštěpkování (drcení), popř. vyvezení klestu na OM .</t>
  </si>
  <si>
    <t>Kupní ceny jsou stanoveny v místě odběru bez DPH. Použitý přepočet  2 prm klestu = 1 prm štěpky</t>
  </si>
  <si>
    <t>Mimoň</t>
  </si>
  <si>
    <t>LS Dolní Krupá</t>
  </si>
  <si>
    <t>LS Břehyně</t>
  </si>
  <si>
    <t>v hromadách na OM</t>
  </si>
  <si>
    <t>Fakturace na základě prostorové přejímky štěpky na odvozním místě, naloženo na dopravním prostředku. Splatnost 30 dnů.</t>
  </si>
  <si>
    <t>Předpokládaný objem disponibilní těžby pro vyvážení těžebních zbytků (m3):</t>
  </si>
  <si>
    <t>Předpokládaný objem klestu prm (těžebních zbytků):</t>
  </si>
  <si>
    <t>Kontantní osoba:</t>
  </si>
  <si>
    <t xml:space="preserve">Ing. Stanislav Zvolánek tel.605206820 </t>
  </si>
  <si>
    <t>Kupující vyplní pouze zvýrazněná pole!</t>
  </si>
  <si>
    <t>Kupující:</t>
  </si>
  <si>
    <t>LS Hamr - odloučený celek LÚ Chlum (Raspenava)</t>
  </si>
  <si>
    <t>LS Hamr</t>
  </si>
  <si>
    <t>LS Lipník</t>
  </si>
  <si>
    <t>Část soutěže č.</t>
  </si>
  <si>
    <t>V případě vývozní vzdálenosti P – OM delší jak 800 m - sleva 90% z nabídkové ceny na P</t>
  </si>
  <si>
    <t>1.10.2018 - 30.9.2019</t>
  </si>
  <si>
    <t>5-1</t>
  </si>
  <si>
    <t>5-2</t>
  </si>
  <si>
    <t>5-5</t>
  </si>
  <si>
    <t>5-4</t>
  </si>
  <si>
    <t>5-3</t>
  </si>
  <si>
    <t>Cenová nabídka na uzavření kupní smlouvy o prodeji těžebních zbytků</t>
  </si>
  <si>
    <t>(příloha č. 1 k Výzvě k podání nabídky na uzavření kupní smlouvy č.j. VLS-009223/2018/1900, příloha č. 2 ke kupní smlouvě o prodeji těžebních zbytků )</t>
  </si>
  <si>
    <t>volně na ploše - holina po těžbě</t>
  </si>
  <si>
    <t>volně na ploše do 0,04 ha - roztroušená nahodilá a výběrná těžba</t>
  </si>
  <si>
    <t>od 1.4.2019 do 30.8.2019 - zákaz úklidu klestu (CHKO - NATURA)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</si>
</sst>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  <numFmt numFmtId="166" formatCode="0.0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color rgb="FF1F497D"/>
      <name val="Calibri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BF6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 applyFont="1"/>
    <xf numFmtId="0" fontId="3" fillId="0" borderId="0" xfId="2"/>
    <xf numFmtId="49" fontId="7" fillId="2" borderId="1" xfId="2" applyNumberFormat="1" applyFont="1" applyFill="1" applyBorder="1" applyAlignment="1">
      <alignment horizontal="left"/>
    </xf>
    <xf numFmtId="0" fontId="3" fillId="0" borderId="0" xfId="2" applyFont="1"/>
    <xf numFmtId="0" fontId="6" fillId="0" borderId="0" xfId="2" applyFont="1"/>
    <xf numFmtId="0" fontId="3" fillId="0" borderId="0" xfId="2" applyFont="1" applyFill="1" applyBorder="1"/>
    <xf numFmtId="0" fontId="3" fillId="0" borderId="0" xfId="2" applyFill="1"/>
    <xf numFmtId="0" fontId="3" fillId="0" borderId="0" xfId="2" applyAlignment="1">
      <alignment horizontal="center" wrapText="1"/>
    </xf>
    <xf numFmtId="0" fontId="3" fillId="0" borderId="0" xfId="2" applyAlignment="1">
      <alignment horizontal="center"/>
    </xf>
    <xf numFmtId="9" fontId="0" fillId="0" borderId="0" xfId="3" applyFont="1" applyBorder="1"/>
    <xf numFmtId="0" fontId="1" fillId="0" borderId="0" xfId="2" applyFont="1" applyBorder="1" applyAlignment="1">
      <alignment horizontal="left"/>
    </xf>
    <xf numFmtId="0" fontId="3" fillId="0" borderId="0" xfId="2" applyBorder="1" applyAlignment="1">
      <alignment horizontal="left"/>
    </xf>
    <xf numFmtId="0" fontId="1" fillId="0" borderId="0" xfId="2" applyFont="1" applyAlignment="1">
      <alignment horizontal="left"/>
    </xf>
    <xf numFmtId="0" fontId="3" fillId="0" borderId="0" xfId="2" applyAlignment="1">
      <alignment horizontal="left"/>
    </xf>
    <xf numFmtId="0" fontId="3" fillId="0" borderId="0" xfId="2" applyAlignment="1"/>
    <xf numFmtId="0" fontId="8" fillId="4" borderId="0" xfId="2" applyFont="1" applyFill="1" applyAlignment="1">
      <alignment horizontal="left"/>
    </xf>
    <xf numFmtId="0" fontId="1" fillId="4" borderId="0" xfId="2" applyFont="1" applyFill="1" applyAlignment="1">
      <alignment horizontal="left"/>
    </xf>
    <xf numFmtId="0" fontId="3" fillId="0" borderId="0" xfId="2" applyAlignment="1">
      <alignment horizontal="center" shrinkToFit="1"/>
    </xf>
    <xf numFmtId="0" fontId="3" fillId="0" borderId="0" xfId="2" applyAlignment="1">
      <alignment horizontal="left" wrapText="1" shrinkToFit="1"/>
    </xf>
    <xf numFmtId="0" fontId="3" fillId="0" borderId="0" xfId="2" applyFont="1" applyAlignment="1">
      <alignment horizontal="left"/>
    </xf>
    <xf numFmtId="0" fontId="3" fillId="4" borderId="18" xfId="2" applyFill="1" applyBorder="1" applyAlignment="1">
      <alignment horizontal="center" shrinkToFit="1"/>
    </xf>
    <xf numFmtId="0" fontId="3" fillId="4" borderId="19" xfId="2" applyFill="1" applyBorder="1" applyAlignment="1">
      <alignment horizontal="center" shrinkToFit="1"/>
    </xf>
    <xf numFmtId="0" fontId="3" fillId="4" borderId="20" xfId="2" applyFill="1" applyBorder="1" applyAlignment="1">
      <alignment horizontal="center" shrinkToFit="1"/>
    </xf>
    <xf numFmtId="0" fontId="3" fillId="4" borderId="21" xfId="2" applyFill="1" applyBorder="1" applyAlignment="1">
      <alignment horizontal="center" shrinkToFit="1"/>
    </xf>
    <xf numFmtId="0" fontId="3" fillId="4" borderId="22" xfId="2" applyFill="1" applyBorder="1" applyAlignment="1">
      <alignment horizontal="center" shrinkToFit="1"/>
    </xf>
    <xf numFmtId="0" fontId="3" fillId="4" borderId="23" xfId="2" applyFill="1" applyBorder="1" applyAlignment="1">
      <alignment horizontal="center" shrinkToFit="1"/>
    </xf>
    <xf numFmtId="0" fontId="3" fillId="0" borderId="0" xfId="2" applyFont="1" applyAlignment="1"/>
    <xf numFmtId="0" fontId="4" fillId="0" borderId="0" xfId="2" applyFont="1" applyAlignment="1">
      <alignment horizontal="left" vertical="center" indent="4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 indent="4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/>
    <xf numFmtId="0" fontId="1" fillId="0" borderId="8" xfId="0" applyFont="1" applyBorder="1"/>
    <xf numFmtId="2" fontId="0" fillId="0" borderId="1" xfId="0" applyNumberFormat="1" applyBorder="1" applyAlignment="1">
      <alignment horizontal="right"/>
    </xf>
    <xf numFmtId="2" fontId="0" fillId="0" borderId="8" xfId="0" applyNumberFormat="1" applyBorder="1"/>
    <xf numFmtId="166" fontId="0" fillId="4" borderId="8" xfId="0" applyNumberFormat="1" applyFill="1" applyBorder="1"/>
    <xf numFmtId="164" fontId="0" fillId="0" borderId="9" xfId="0" applyNumberFormat="1" applyFill="1" applyBorder="1"/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8" xfId="0" applyNumberFormat="1" applyBorder="1" applyAlignment="1">
      <alignment vertical="center"/>
    </xf>
    <xf numFmtId="166" fontId="0" fillId="4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166" fontId="0" fillId="4" borderId="1" xfId="0" applyNumberFormat="1" applyFill="1" applyBorder="1"/>
    <xf numFmtId="164" fontId="0" fillId="0" borderId="10" xfId="0" applyNumberFormat="1" applyFill="1" applyBorder="1"/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/>
    <xf numFmtId="2" fontId="0" fillId="0" borderId="12" xfId="0" applyNumberFormat="1" applyBorder="1" applyAlignment="1">
      <alignment horizontal="right"/>
    </xf>
    <xf numFmtId="2" fontId="0" fillId="0" borderId="12" xfId="0" applyNumberFormat="1" applyBorder="1"/>
    <xf numFmtId="166" fontId="0" fillId="4" borderId="12" xfId="0" applyNumberFormat="1" applyFill="1" applyBorder="1"/>
    <xf numFmtId="164" fontId="0" fillId="0" borderId="14" xfId="0" applyNumberFormat="1" applyFill="1" applyBorder="1"/>
    <xf numFmtId="0" fontId="0" fillId="0" borderId="15" xfId="0" applyBorder="1"/>
    <xf numFmtId="0" fontId="0" fillId="0" borderId="16" xfId="0" applyBorder="1"/>
    <xf numFmtId="0" fontId="6" fillId="0" borderId="16" xfId="0" applyFont="1" applyBorder="1"/>
    <xf numFmtId="164" fontId="6" fillId="0" borderId="17" xfId="0" applyNumberFormat="1" applyFont="1" applyFill="1" applyBorder="1"/>
    <xf numFmtId="0" fontId="6" fillId="0" borderId="15" xfId="0" applyFont="1" applyBorder="1"/>
    <xf numFmtId="165" fontId="11" fillId="3" borderId="1" xfId="4" applyNumberFormat="1" applyFont="1" applyFill="1" applyBorder="1"/>
    <xf numFmtId="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9" fontId="11" fillId="0" borderId="8" xfId="5" applyFont="1" applyBorder="1"/>
    <xf numFmtId="9" fontId="11" fillId="0" borderId="8" xfId="5" applyFont="1" applyBorder="1" applyAlignment="1">
      <alignment vertical="center"/>
    </xf>
    <xf numFmtId="9" fontId="11" fillId="0" borderId="1" xfId="5" applyFont="1" applyBorder="1"/>
    <xf numFmtId="9" fontId="11" fillId="0" borderId="12" xfId="5" applyFont="1" applyBorder="1"/>
    <xf numFmtId="9" fontId="12" fillId="0" borderId="16" xfId="5" applyFont="1" applyBorder="1"/>
    <xf numFmtId="0" fontId="11" fillId="0" borderId="0" xfId="2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6">
    <cellStyle name="Čárka" xfId="4" builtinId="3"/>
    <cellStyle name="Čárka 2" xfId="1"/>
    <cellStyle name="Normální" xfId="0" builtinId="0"/>
    <cellStyle name="Normální 2" xfId="2"/>
    <cellStyle name="Procenta" xfId="5" builtinId="5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3"/>
  <sheetViews>
    <sheetView showGridLines="0" topLeftCell="B1" workbookViewId="0">
      <selection activeCell="I21" sqref="I21"/>
    </sheetView>
  </sheetViews>
  <sheetFormatPr defaultColWidth="9.140625" defaultRowHeight="12.75" x14ac:dyDescent="0.2"/>
  <cols>
    <col min="1" max="1" width="9.140625" style="2"/>
    <col min="2" max="2" width="15.7109375" style="2" customWidth="1"/>
    <col min="3" max="3" width="33" style="2" customWidth="1"/>
    <col min="4" max="4" width="16.28515625" style="2" customWidth="1"/>
    <col min="5" max="5" width="13.28515625" style="2" bestFit="1" customWidth="1"/>
    <col min="6" max="6" width="16" style="2" customWidth="1"/>
    <col min="7" max="7" width="17" style="2" customWidth="1"/>
    <col min="8" max="8" width="14.7109375" style="2" customWidth="1"/>
    <col min="9" max="9" width="20" style="2" customWidth="1"/>
    <col min="10" max="10" width="24.5703125" style="2" customWidth="1"/>
    <col min="11" max="16384" width="9.140625" style="2"/>
  </cols>
  <sheetData>
    <row r="1" spans="2:11" ht="18" x14ac:dyDescent="0.25">
      <c r="B1" s="31" t="s">
        <v>46</v>
      </c>
    </row>
    <row r="2" spans="2:11" x14ac:dyDescent="0.2">
      <c r="B2" t="s">
        <v>47</v>
      </c>
    </row>
    <row r="3" spans="2:11" ht="15.75" x14ac:dyDescent="0.25">
      <c r="B3" s="20" t="s">
        <v>38</v>
      </c>
      <c r="C3" s="3" t="s">
        <v>41</v>
      </c>
      <c r="G3" s="29"/>
    </row>
    <row r="4" spans="2:11" ht="15" x14ac:dyDescent="0.2">
      <c r="B4" s="4" t="s">
        <v>18</v>
      </c>
      <c r="C4" s="4" t="s">
        <v>19</v>
      </c>
      <c r="G4" s="30"/>
    </row>
    <row r="5" spans="2:11" ht="15" x14ac:dyDescent="0.2">
      <c r="B5" s="4" t="s">
        <v>5</v>
      </c>
      <c r="C5" s="5" t="s">
        <v>24</v>
      </c>
      <c r="G5" s="30"/>
    </row>
    <row r="6" spans="2:11" ht="15" x14ac:dyDescent="0.2">
      <c r="B6" s="4" t="s">
        <v>7</v>
      </c>
      <c r="C6" s="4" t="s">
        <v>25</v>
      </c>
      <c r="G6" s="30"/>
    </row>
    <row r="7" spans="2:11" x14ac:dyDescent="0.2">
      <c r="B7" s="4" t="s">
        <v>6</v>
      </c>
      <c r="C7" s="4" t="s">
        <v>40</v>
      </c>
    </row>
    <row r="8" spans="2:11" x14ac:dyDescent="0.2">
      <c r="B8" s="4" t="s">
        <v>31</v>
      </c>
      <c r="C8" s="6" t="s">
        <v>32</v>
      </c>
    </row>
    <row r="9" spans="2:11" ht="18" x14ac:dyDescent="0.25">
      <c r="B9" s="1"/>
      <c r="D9" s="28"/>
    </row>
    <row r="10" spans="2:11" ht="15" x14ac:dyDescent="0.2">
      <c r="B10" s="32" t="s">
        <v>29</v>
      </c>
      <c r="C10"/>
      <c r="D10" s="33"/>
      <c r="E10" s="70">
        <v>30000</v>
      </c>
      <c r="F10"/>
      <c r="G10"/>
      <c r="H10"/>
      <c r="I10"/>
    </row>
    <row r="11" spans="2:11" x14ac:dyDescent="0.2">
      <c r="B11" s="32" t="s">
        <v>30</v>
      </c>
      <c r="C11"/>
      <c r="D11"/>
      <c r="E11" s="70">
        <f>E10*0.7</f>
        <v>21000</v>
      </c>
      <c r="F11"/>
      <c r="G11"/>
      <c r="H11"/>
      <c r="I11"/>
    </row>
    <row r="12" spans="2:11" x14ac:dyDescent="0.2">
      <c r="B12" s="32" t="s">
        <v>4</v>
      </c>
      <c r="C12"/>
      <c r="D12"/>
      <c r="E12" s="71">
        <v>0.5</v>
      </c>
      <c r="F12"/>
      <c r="G12"/>
      <c r="H12"/>
      <c r="I12"/>
    </row>
    <row r="13" spans="2:11" ht="13.5" thickBot="1" x14ac:dyDescent="0.25">
      <c r="B13"/>
      <c r="C13"/>
      <c r="D13"/>
      <c r="E13" s="72"/>
      <c r="F13"/>
      <c r="G13"/>
      <c r="H13"/>
      <c r="I13"/>
      <c r="J13" s="7"/>
    </row>
    <row r="14" spans="2:11" s="8" customFormat="1" ht="39" customHeight="1" x14ac:dyDescent="0.2">
      <c r="B14" s="34" t="s">
        <v>3</v>
      </c>
      <c r="C14" s="35"/>
      <c r="D14" s="35"/>
      <c r="E14" s="73" t="s">
        <v>9</v>
      </c>
      <c r="F14" s="36" t="s">
        <v>11</v>
      </c>
      <c r="G14" s="36" t="s">
        <v>12</v>
      </c>
      <c r="H14" s="36" t="s">
        <v>16</v>
      </c>
      <c r="I14" s="37" t="s">
        <v>14</v>
      </c>
    </row>
    <row r="15" spans="2:11" s="9" customFormat="1" ht="13.5" thickBot="1" x14ac:dyDescent="0.25">
      <c r="B15" s="38"/>
      <c r="C15" s="39"/>
      <c r="D15" s="39"/>
      <c r="E15" s="74" t="s">
        <v>8</v>
      </c>
      <c r="F15" s="40" t="s">
        <v>10</v>
      </c>
      <c r="G15" s="40" t="s">
        <v>10</v>
      </c>
      <c r="H15" s="40" t="s">
        <v>13</v>
      </c>
      <c r="I15" s="41" t="s">
        <v>15</v>
      </c>
    </row>
    <row r="16" spans="2:11" ht="17.25" customHeight="1" x14ac:dyDescent="0.2">
      <c r="B16" s="81" t="s">
        <v>0</v>
      </c>
      <c r="C16" s="42" t="s">
        <v>48</v>
      </c>
      <c r="D16" s="43" t="s">
        <v>17</v>
      </c>
      <c r="E16" s="75">
        <v>0.6</v>
      </c>
      <c r="F16" s="44">
        <f>$E$11*E16</f>
        <v>12600</v>
      </c>
      <c r="G16" s="45">
        <f>F16/2</f>
        <v>6300</v>
      </c>
      <c r="H16" s="46"/>
      <c r="I16" s="47">
        <f>H16*G16</f>
        <v>0</v>
      </c>
      <c r="K16" s="10"/>
    </row>
    <row r="17" spans="2:10" ht="28.5" customHeight="1" x14ac:dyDescent="0.2">
      <c r="B17" s="81"/>
      <c r="C17" s="48" t="s">
        <v>49</v>
      </c>
      <c r="D17" s="49" t="s">
        <v>17</v>
      </c>
      <c r="E17" s="76">
        <v>0.2</v>
      </c>
      <c r="F17" s="50">
        <f>$E$11*E17</f>
        <v>4200</v>
      </c>
      <c r="G17" s="51">
        <f>F17/2</f>
        <v>2100</v>
      </c>
      <c r="H17" s="52"/>
      <c r="I17" s="53">
        <f>H17*G17</f>
        <v>0</v>
      </c>
    </row>
    <row r="18" spans="2:10" x14ac:dyDescent="0.2">
      <c r="B18" s="82"/>
      <c r="C18" s="54" t="s">
        <v>2</v>
      </c>
      <c r="D18" s="43" t="s">
        <v>17</v>
      </c>
      <c r="E18" s="77">
        <v>0.1</v>
      </c>
      <c r="F18" s="44">
        <f>$E$11*E18</f>
        <v>2100</v>
      </c>
      <c r="G18" s="55">
        <f>F18/2</f>
        <v>1050</v>
      </c>
      <c r="H18" s="56"/>
      <c r="I18" s="57">
        <f>H18*G18</f>
        <v>0</v>
      </c>
    </row>
    <row r="19" spans="2:10" ht="12.75" customHeight="1" thickBot="1" x14ac:dyDescent="0.25">
      <c r="B19" s="58" t="s">
        <v>1</v>
      </c>
      <c r="C19" s="59" t="s">
        <v>27</v>
      </c>
      <c r="D19" s="60" t="s">
        <v>17</v>
      </c>
      <c r="E19" s="78">
        <v>0.1</v>
      </c>
      <c r="F19" s="61">
        <f>$E$11*E19</f>
        <v>2100</v>
      </c>
      <c r="G19" s="62">
        <f>F19/2</f>
        <v>1050</v>
      </c>
      <c r="H19" s="63"/>
      <c r="I19" s="64">
        <f>H19*G19</f>
        <v>0</v>
      </c>
    </row>
    <row r="20" spans="2:10" ht="23.45" customHeight="1" thickBot="1" x14ac:dyDescent="0.25">
      <c r="B20" s="65"/>
      <c r="C20" s="66"/>
      <c r="D20" s="66"/>
      <c r="E20" s="79">
        <f>SUM(E16:E19)</f>
        <v>1</v>
      </c>
      <c r="F20" s="67">
        <f>SUM(F16:F19)</f>
        <v>21000</v>
      </c>
      <c r="G20" s="67">
        <f>SUM(G16:G19)</f>
        <v>10500</v>
      </c>
      <c r="H20" s="67"/>
      <c r="I20" s="68">
        <f>SUM(I16:I19)</f>
        <v>0</v>
      </c>
    </row>
    <row r="21" spans="2:10" x14ac:dyDescent="0.2">
      <c r="B21" s="11" t="s">
        <v>23</v>
      </c>
      <c r="C21" s="12"/>
      <c r="D21" s="12"/>
      <c r="E21" s="12"/>
      <c r="F21" s="12"/>
      <c r="G21" s="12"/>
      <c r="H21" s="12"/>
      <c r="I21" s="12"/>
      <c r="J21" s="12"/>
    </row>
    <row r="22" spans="2:10" x14ac:dyDescent="0.2">
      <c r="B22" s="13" t="s">
        <v>22</v>
      </c>
      <c r="C22" s="14"/>
      <c r="D22" s="14"/>
      <c r="E22" s="14"/>
      <c r="F22" s="14"/>
      <c r="G22" s="14"/>
      <c r="H22" s="14"/>
      <c r="I22" s="14"/>
      <c r="J22" s="14"/>
    </row>
    <row r="23" spans="2:10" x14ac:dyDescent="0.2">
      <c r="B23" s="13" t="s">
        <v>39</v>
      </c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2">
      <c r="B24" s="13" t="s">
        <v>28</v>
      </c>
      <c r="C24" s="9"/>
      <c r="D24" s="9"/>
      <c r="E24" s="9"/>
      <c r="F24" s="9"/>
      <c r="G24" s="14"/>
      <c r="H24" s="14"/>
      <c r="I24" s="14"/>
      <c r="J24" s="15"/>
    </row>
    <row r="25" spans="2:10" x14ac:dyDescent="0.2">
      <c r="B25" s="13"/>
      <c r="C25" s="9"/>
      <c r="D25" s="9"/>
      <c r="E25" s="9"/>
      <c r="F25" s="9"/>
      <c r="G25" s="14"/>
      <c r="H25" s="14"/>
      <c r="I25" s="14"/>
      <c r="J25" s="15"/>
    </row>
    <row r="26" spans="2:10" x14ac:dyDescent="0.2">
      <c r="B26" s="16" t="s">
        <v>33</v>
      </c>
      <c r="C26" s="17"/>
      <c r="D26" s="9"/>
      <c r="E26" s="9"/>
      <c r="F26" s="9"/>
      <c r="G26" s="14"/>
      <c r="H26" s="14"/>
      <c r="I26" s="14"/>
      <c r="J26" s="15"/>
    </row>
    <row r="27" spans="2:10" x14ac:dyDescent="0.2">
      <c r="B27" s="20"/>
      <c r="C27" s="18"/>
      <c r="D27" s="18"/>
      <c r="E27" s="18"/>
      <c r="F27" s="18"/>
      <c r="G27" s="19"/>
      <c r="H27" s="19"/>
      <c r="I27" s="19"/>
      <c r="J27" s="15"/>
    </row>
    <row r="28" spans="2:10" x14ac:dyDescent="0.2">
      <c r="B28" s="20" t="s">
        <v>34</v>
      </c>
      <c r="C28" s="21"/>
      <c r="D28" s="22"/>
      <c r="E28" s="18"/>
      <c r="F28" s="18"/>
      <c r="G28" s="19"/>
      <c r="H28" s="19"/>
      <c r="I28" s="19"/>
      <c r="J28" s="15"/>
    </row>
    <row r="29" spans="2:10" x14ac:dyDescent="0.2">
      <c r="B29" s="18"/>
      <c r="C29" s="23"/>
      <c r="D29" s="24"/>
      <c r="E29" s="18"/>
      <c r="F29" s="18"/>
      <c r="G29" s="19"/>
      <c r="H29" s="19"/>
      <c r="I29" s="19"/>
    </row>
    <row r="30" spans="2:10" x14ac:dyDescent="0.2">
      <c r="B30" s="18"/>
      <c r="C30" s="25"/>
      <c r="D30" s="26"/>
      <c r="E30" s="18"/>
      <c r="F30" s="18"/>
      <c r="G30" s="19"/>
      <c r="H30" s="19"/>
      <c r="I30" s="19"/>
    </row>
    <row r="31" spans="2:10" x14ac:dyDescent="0.2">
      <c r="B31" s="18"/>
      <c r="C31" s="18"/>
      <c r="D31" s="18"/>
      <c r="E31" s="18"/>
      <c r="F31" s="18"/>
      <c r="G31" s="19"/>
      <c r="H31" s="19"/>
      <c r="I31" s="19"/>
    </row>
    <row r="32" spans="2:10" x14ac:dyDescent="0.2">
      <c r="B32" s="27" t="s">
        <v>20</v>
      </c>
      <c r="C32" s="15"/>
      <c r="D32" s="15"/>
      <c r="E32" s="15"/>
      <c r="F32" s="27" t="s">
        <v>21</v>
      </c>
    </row>
    <row r="33" spans="2:6" x14ac:dyDescent="0.2">
      <c r="B33" s="15"/>
      <c r="C33" s="15"/>
      <c r="D33" s="15"/>
      <c r="E33" s="15"/>
      <c r="F33" s="15"/>
    </row>
  </sheetData>
  <mergeCells count="1">
    <mergeCell ref="B16:B18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3"/>
  <sheetViews>
    <sheetView showGridLines="0" tabSelected="1" topLeftCell="B1" workbookViewId="0">
      <selection activeCell="D9" sqref="D9"/>
    </sheetView>
  </sheetViews>
  <sheetFormatPr defaultColWidth="9.140625" defaultRowHeight="12.75" x14ac:dyDescent="0.2"/>
  <cols>
    <col min="1" max="1" width="9.140625" style="2"/>
    <col min="2" max="2" width="15.7109375" style="2" customWidth="1"/>
    <col min="3" max="3" width="32.5703125" style="2" customWidth="1"/>
    <col min="4" max="4" width="17" style="2" customWidth="1"/>
    <col min="5" max="5" width="13.28515625" style="2" bestFit="1" customWidth="1"/>
    <col min="6" max="6" width="16" style="2" customWidth="1"/>
    <col min="7" max="7" width="17" style="2" customWidth="1"/>
    <col min="8" max="8" width="14.7109375" style="2" customWidth="1"/>
    <col min="9" max="9" width="20" style="2" customWidth="1"/>
    <col min="10" max="10" width="24.5703125" style="2" customWidth="1"/>
    <col min="11" max="16384" width="9.140625" style="2"/>
  </cols>
  <sheetData>
    <row r="1" spans="2:11" ht="18" x14ac:dyDescent="0.25">
      <c r="B1" s="31" t="s">
        <v>46</v>
      </c>
    </row>
    <row r="2" spans="2:11" x14ac:dyDescent="0.2">
      <c r="B2" t="s">
        <v>47</v>
      </c>
    </row>
    <row r="3" spans="2:11" ht="15.75" x14ac:dyDescent="0.25">
      <c r="B3" s="20" t="s">
        <v>38</v>
      </c>
      <c r="C3" s="3" t="s">
        <v>42</v>
      </c>
      <c r="G3" s="29"/>
    </row>
    <row r="4" spans="2:11" ht="15" x14ac:dyDescent="0.2">
      <c r="B4" s="4" t="s">
        <v>18</v>
      </c>
      <c r="C4" s="4" t="s">
        <v>19</v>
      </c>
      <c r="G4" s="30"/>
    </row>
    <row r="5" spans="2:11" ht="15" x14ac:dyDescent="0.2">
      <c r="B5" s="4" t="s">
        <v>5</v>
      </c>
      <c r="C5" s="5" t="s">
        <v>24</v>
      </c>
      <c r="G5" s="30"/>
    </row>
    <row r="6" spans="2:11" ht="15" x14ac:dyDescent="0.2">
      <c r="B6" s="4" t="s">
        <v>7</v>
      </c>
      <c r="C6" s="4" t="s">
        <v>26</v>
      </c>
      <c r="G6" s="30"/>
    </row>
    <row r="7" spans="2:11" x14ac:dyDescent="0.2">
      <c r="B7" s="4" t="s">
        <v>6</v>
      </c>
      <c r="C7" s="4" t="s">
        <v>40</v>
      </c>
      <c r="D7" s="83" t="s">
        <v>50</v>
      </c>
      <c r="E7" s="83"/>
      <c r="F7" s="83"/>
      <c r="G7" s="83"/>
      <c r="H7" s="83"/>
    </row>
    <row r="8" spans="2:11" x14ac:dyDescent="0.2">
      <c r="B8" s="4" t="s">
        <v>31</v>
      </c>
      <c r="C8" s="6" t="s">
        <v>32</v>
      </c>
    </row>
    <row r="9" spans="2:11" ht="18" x14ac:dyDescent="0.25">
      <c r="B9" s="1"/>
      <c r="D9" s="28"/>
    </row>
    <row r="10" spans="2:11" ht="15" x14ac:dyDescent="0.2">
      <c r="B10" s="32" t="s">
        <v>29</v>
      </c>
      <c r="C10"/>
      <c r="D10" s="33"/>
      <c r="E10" s="70">
        <v>35000</v>
      </c>
      <c r="F10"/>
      <c r="G10"/>
      <c r="H10"/>
      <c r="I10"/>
    </row>
    <row r="11" spans="2:11" x14ac:dyDescent="0.2">
      <c r="B11" s="32" t="s">
        <v>30</v>
      </c>
      <c r="C11"/>
      <c r="D11"/>
      <c r="E11" s="70">
        <f>E10*0.7</f>
        <v>24500</v>
      </c>
      <c r="F11"/>
      <c r="G11"/>
      <c r="H11"/>
      <c r="I11"/>
    </row>
    <row r="12" spans="2:11" x14ac:dyDescent="0.2">
      <c r="B12" s="32" t="s">
        <v>4</v>
      </c>
      <c r="C12"/>
      <c r="D12"/>
      <c r="E12" s="71">
        <v>0.5</v>
      </c>
      <c r="F12"/>
      <c r="G12"/>
      <c r="H12"/>
      <c r="I12"/>
    </row>
    <row r="13" spans="2:11" ht="13.5" thickBot="1" x14ac:dyDescent="0.25">
      <c r="B13"/>
      <c r="C13"/>
      <c r="D13"/>
      <c r="E13" s="72"/>
      <c r="F13"/>
      <c r="G13"/>
      <c r="H13"/>
      <c r="I13"/>
      <c r="J13" s="7"/>
    </row>
    <row r="14" spans="2:11" s="8" customFormat="1" ht="39" customHeight="1" x14ac:dyDescent="0.2">
      <c r="B14" s="34" t="s">
        <v>3</v>
      </c>
      <c r="C14" s="35"/>
      <c r="D14" s="35"/>
      <c r="E14" s="73" t="s">
        <v>9</v>
      </c>
      <c r="F14" s="36" t="s">
        <v>11</v>
      </c>
      <c r="G14" s="36" t="s">
        <v>12</v>
      </c>
      <c r="H14" s="36" t="s">
        <v>16</v>
      </c>
      <c r="I14" s="37" t="s">
        <v>14</v>
      </c>
    </row>
    <row r="15" spans="2:11" s="9" customFormat="1" ht="13.5" thickBot="1" x14ac:dyDescent="0.25">
      <c r="B15" s="38"/>
      <c r="C15" s="39"/>
      <c r="D15" s="39"/>
      <c r="E15" s="74" t="s">
        <v>8</v>
      </c>
      <c r="F15" s="40" t="s">
        <v>10</v>
      </c>
      <c r="G15" s="40" t="s">
        <v>10</v>
      </c>
      <c r="H15" s="40" t="s">
        <v>13</v>
      </c>
      <c r="I15" s="41" t="s">
        <v>15</v>
      </c>
    </row>
    <row r="16" spans="2:11" ht="17.25" customHeight="1" x14ac:dyDescent="0.2">
      <c r="B16" s="81" t="s">
        <v>0</v>
      </c>
      <c r="C16" s="42" t="s">
        <v>48</v>
      </c>
      <c r="D16" s="43" t="s">
        <v>17</v>
      </c>
      <c r="E16" s="75">
        <v>0.6</v>
      </c>
      <c r="F16" s="44">
        <f>$E$11*E16</f>
        <v>14700</v>
      </c>
      <c r="G16" s="45">
        <f>F16/2</f>
        <v>7350</v>
      </c>
      <c r="H16" s="46"/>
      <c r="I16" s="47">
        <f>H16*G16</f>
        <v>0</v>
      </c>
      <c r="K16" s="10"/>
    </row>
    <row r="17" spans="2:10" ht="28.5" customHeight="1" x14ac:dyDescent="0.2">
      <c r="B17" s="81"/>
      <c r="C17" s="48" t="s">
        <v>49</v>
      </c>
      <c r="D17" s="49" t="s">
        <v>17</v>
      </c>
      <c r="E17" s="76">
        <v>0.2</v>
      </c>
      <c r="F17" s="50">
        <f>$E$11*E17</f>
        <v>4900</v>
      </c>
      <c r="G17" s="51">
        <f>F17/2</f>
        <v>2450</v>
      </c>
      <c r="H17" s="52"/>
      <c r="I17" s="53">
        <f>H17*G17</f>
        <v>0</v>
      </c>
    </row>
    <row r="18" spans="2:10" x14ac:dyDescent="0.2">
      <c r="B18" s="82"/>
      <c r="C18" s="54" t="s">
        <v>2</v>
      </c>
      <c r="D18" s="43" t="s">
        <v>17</v>
      </c>
      <c r="E18" s="77">
        <v>0.1</v>
      </c>
      <c r="F18" s="44">
        <f>$E$11*E18</f>
        <v>2450</v>
      </c>
      <c r="G18" s="55">
        <f>F18/2</f>
        <v>1225</v>
      </c>
      <c r="H18" s="56"/>
      <c r="I18" s="57">
        <f>H18*G18</f>
        <v>0</v>
      </c>
    </row>
    <row r="19" spans="2:10" ht="12.75" customHeight="1" thickBot="1" x14ac:dyDescent="0.25">
      <c r="B19" s="58" t="s">
        <v>1</v>
      </c>
      <c r="C19" s="59" t="s">
        <v>27</v>
      </c>
      <c r="D19" s="60" t="s">
        <v>17</v>
      </c>
      <c r="E19" s="78">
        <v>0.1</v>
      </c>
      <c r="F19" s="61">
        <f>$E$11*E19</f>
        <v>2450</v>
      </c>
      <c r="G19" s="62">
        <f>F19/2</f>
        <v>1225</v>
      </c>
      <c r="H19" s="63"/>
      <c r="I19" s="64">
        <f>H19*G19</f>
        <v>0</v>
      </c>
    </row>
    <row r="20" spans="2:10" s="5" customFormat="1" ht="23.45" customHeight="1" thickBot="1" x14ac:dyDescent="0.25">
      <c r="B20" s="69"/>
      <c r="C20" s="67"/>
      <c r="D20" s="67"/>
      <c r="E20" s="79">
        <f>SUM(E16:E19)</f>
        <v>1</v>
      </c>
      <c r="F20" s="67">
        <f>SUM(F16:F19)</f>
        <v>24500</v>
      </c>
      <c r="G20" s="67">
        <f>SUM(G16:G19)</f>
        <v>12250</v>
      </c>
      <c r="H20" s="67"/>
      <c r="I20" s="68">
        <f>SUM(I16:I19)</f>
        <v>0</v>
      </c>
    </row>
    <row r="21" spans="2:10" x14ac:dyDescent="0.2">
      <c r="B21" s="11" t="s">
        <v>23</v>
      </c>
      <c r="C21" s="12"/>
      <c r="D21" s="12"/>
      <c r="E21" s="12"/>
      <c r="F21" s="12"/>
      <c r="G21" s="12"/>
      <c r="H21" s="12"/>
      <c r="I21" s="12"/>
      <c r="J21" s="12"/>
    </row>
    <row r="22" spans="2:10" x14ac:dyDescent="0.2">
      <c r="B22" s="13" t="s">
        <v>22</v>
      </c>
      <c r="C22" s="14"/>
      <c r="D22" s="14"/>
      <c r="E22" s="14"/>
      <c r="F22" s="14"/>
      <c r="G22" s="14"/>
      <c r="H22" s="14"/>
      <c r="I22" s="14"/>
      <c r="J22" s="14"/>
    </row>
    <row r="23" spans="2:10" x14ac:dyDescent="0.2">
      <c r="B23" s="13" t="s">
        <v>39</v>
      </c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2">
      <c r="B24" s="13" t="s">
        <v>28</v>
      </c>
      <c r="C24" s="9"/>
      <c r="D24" s="9"/>
      <c r="E24" s="9"/>
      <c r="F24" s="9"/>
      <c r="G24" s="14"/>
      <c r="H24" s="14"/>
      <c r="I24" s="14"/>
      <c r="J24" s="15"/>
    </row>
    <row r="25" spans="2:10" x14ac:dyDescent="0.2">
      <c r="B25" s="13"/>
      <c r="C25" s="9"/>
      <c r="D25" s="9"/>
      <c r="E25" s="9"/>
      <c r="F25" s="9"/>
      <c r="G25" s="14"/>
      <c r="H25" s="14"/>
      <c r="I25" s="14"/>
      <c r="J25" s="15"/>
    </row>
    <row r="26" spans="2:10" x14ac:dyDescent="0.2">
      <c r="B26" s="16" t="s">
        <v>33</v>
      </c>
      <c r="C26" s="17"/>
      <c r="D26" s="9"/>
      <c r="E26" s="9"/>
      <c r="F26" s="9"/>
      <c r="G26" s="14"/>
      <c r="H26" s="14"/>
      <c r="I26" s="14"/>
      <c r="J26" s="15"/>
    </row>
    <row r="27" spans="2:10" x14ac:dyDescent="0.2">
      <c r="B27" s="20"/>
      <c r="C27" s="18"/>
      <c r="D27" s="18"/>
      <c r="E27" s="18"/>
      <c r="F27" s="18"/>
      <c r="G27" s="19"/>
      <c r="H27" s="19"/>
      <c r="I27" s="19"/>
      <c r="J27" s="15"/>
    </row>
    <row r="28" spans="2:10" x14ac:dyDescent="0.2">
      <c r="B28" s="20" t="s">
        <v>34</v>
      </c>
      <c r="C28" s="21"/>
      <c r="D28" s="22"/>
      <c r="E28" s="18"/>
      <c r="F28" s="18"/>
      <c r="G28" s="19"/>
      <c r="H28" s="19"/>
      <c r="I28" s="19"/>
      <c r="J28" s="15"/>
    </row>
    <row r="29" spans="2:10" x14ac:dyDescent="0.2">
      <c r="B29" s="18"/>
      <c r="C29" s="23"/>
      <c r="D29" s="24"/>
      <c r="E29" s="18"/>
      <c r="F29" s="18"/>
      <c r="G29" s="19"/>
      <c r="H29" s="19"/>
      <c r="I29" s="19"/>
    </row>
    <row r="30" spans="2:10" x14ac:dyDescent="0.2">
      <c r="B30" s="18"/>
      <c r="C30" s="25"/>
      <c r="D30" s="26"/>
      <c r="E30" s="18"/>
      <c r="F30" s="18"/>
      <c r="G30" s="19"/>
      <c r="H30" s="19"/>
      <c r="I30" s="19"/>
    </row>
    <row r="31" spans="2:10" x14ac:dyDescent="0.2">
      <c r="B31" s="18"/>
      <c r="C31" s="18"/>
      <c r="D31" s="18"/>
      <c r="E31" s="18"/>
      <c r="F31" s="18"/>
      <c r="G31" s="19"/>
      <c r="H31" s="19"/>
      <c r="I31" s="19"/>
    </row>
    <row r="32" spans="2:10" x14ac:dyDescent="0.2">
      <c r="B32" s="27" t="s">
        <v>20</v>
      </c>
      <c r="C32" s="15"/>
      <c r="D32" s="15"/>
      <c r="E32" s="15"/>
      <c r="F32" s="27" t="s">
        <v>21</v>
      </c>
    </row>
    <row r="33" spans="2:6" x14ac:dyDescent="0.2">
      <c r="B33" s="15"/>
      <c r="C33" s="15"/>
      <c r="D33" s="15"/>
      <c r="E33" s="15"/>
      <c r="F33" s="15"/>
    </row>
  </sheetData>
  <mergeCells count="2">
    <mergeCell ref="B16:B18"/>
    <mergeCell ref="D7:H7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3"/>
  <sheetViews>
    <sheetView topLeftCell="B1" workbookViewId="0">
      <selection activeCell="I20" sqref="I20"/>
    </sheetView>
  </sheetViews>
  <sheetFormatPr defaultColWidth="9.140625" defaultRowHeight="12.75" x14ac:dyDescent="0.2"/>
  <cols>
    <col min="1" max="1" width="9.140625" style="2"/>
    <col min="2" max="2" width="15.7109375" style="2" customWidth="1"/>
    <col min="3" max="3" width="32.5703125" style="2" customWidth="1"/>
    <col min="4" max="4" width="17.28515625" style="2" customWidth="1"/>
    <col min="5" max="5" width="13.28515625" style="2" bestFit="1" customWidth="1"/>
    <col min="6" max="6" width="16" style="2" customWidth="1"/>
    <col min="7" max="7" width="17" style="2" customWidth="1"/>
    <col min="8" max="8" width="14.7109375" style="2" customWidth="1"/>
    <col min="9" max="9" width="20" style="2" customWidth="1"/>
    <col min="10" max="10" width="24.5703125" style="2" customWidth="1"/>
    <col min="11" max="16384" width="9.140625" style="2"/>
  </cols>
  <sheetData>
    <row r="1" spans="2:11" ht="18" x14ac:dyDescent="0.25">
      <c r="B1" s="31" t="s">
        <v>46</v>
      </c>
    </row>
    <row r="2" spans="2:11" x14ac:dyDescent="0.2">
      <c r="B2" t="s">
        <v>47</v>
      </c>
    </row>
    <row r="3" spans="2:11" ht="15.75" x14ac:dyDescent="0.25">
      <c r="B3" s="20" t="s">
        <v>38</v>
      </c>
      <c r="C3" s="3" t="s">
        <v>45</v>
      </c>
      <c r="G3" s="29"/>
    </row>
    <row r="4" spans="2:11" ht="15" x14ac:dyDescent="0.2">
      <c r="B4" s="4" t="s">
        <v>18</v>
      </c>
      <c r="C4" s="4" t="s">
        <v>19</v>
      </c>
      <c r="G4" s="30"/>
    </row>
    <row r="5" spans="2:11" ht="15" x14ac:dyDescent="0.2">
      <c r="B5" s="4" t="s">
        <v>5</v>
      </c>
      <c r="C5" s="5" t="s">
        <v>24</v>
      </c>
      <c r="G5" s="30"/>
    </row>
    <row r="6" spans="2:11" ht="15" x14ac:dyDescent="0.2">
      <c r="B6" s="4" t="s">
        <v>7</v>
      </c>
      <c r="C6" s="4" t="s">
        <v>36</v>
      </c>
      <c r="G6" s="30"/>
    </row>
    <row r="7" spans="2:11" x14ac:dyDescent="0.2">
      <c r="B7" s="4" t="s">
        <v>6</v>
      </c>
      <c r="C7" s="4" t="s">
        <v>40</v>
      </c>
    </row>
    <row r="8" spans="2:11" x14ac:dyDescent="0.2">
      <c r="B8" s="4" t="s">
        <v>31</v>
      </c>
      <c r="C8" s="6" t="s">
        <v>32</v>
      </c>
    </row>
    <row r="9" spans="2:11" ht="18" x14ac:dyDescent="0.25">
      <c r="B9" s="1"/>
      <c r="D9" s="28"/>
    </row>
    <row r="10" spans="2:11" ht="15" x14ac:dyDescent="0.2">
      <c r="B10" s="32" t="s">
        <v>29</v>
      </c>
      <c r="C10"/>
      <c r="D10" s="33"/>
      <c r="E10" s="70">
        <v>10000</v>
      </c>
      <c r="F10"/>
      <c r="G10"/>
      <c r="H10"/>
      <c r="I10"/>
    </row>
    <row r="11" spans="2:11" x14ac:dyDescent="0.2">
      <c r="B11" s="32" t="s">
        <v>30</v>
      </c>
      <c r="C11"/>
      <c r="D11"/>
      <c r="E11" s="70">
        <f>E10*0.7</f>
        <v>7000</v>
      </c>
      <c r="F11"/>
      <c r="G11"/>
      <c r="H11"/>
      <c r="I11"/>
    </row>
    <row r="12" spans="2:11" x14ac:dyDescent="0.2">
      <c r="B12" s="32" t="s">
        <v>4</v>
      </c>
      <c r="C12"/>
      <c r="D12"/>
      <c r="E12" s="71">
        <v>0.5</v>
      </c>
      <c r="F12"/>
      <c r="G12"/>
      <c r="H12"/>
      <c r="I12"/>
    </row>
    <row r="13" spans="2:11" ht="13.5" thickBot="1" x14ac:dyDescent="0.25">
      <c r="B13"/>
      <c r="C13"/>
      <c r="D13"/>
      <c r="E13" s="72"/>
      <c r="F13"/>
      <c r="G13"/>
      <c r="H13"/>
      <c r="I13"/>
      <c r="J13" s="7"/>
    </row>
    <row r="14" spans="2:11" s="8" customFormat="1" ht="39" customHeight="1" x14ac:dyDescent="0.2">
      <c r="B14" s="34" t="s">
        <v>3</v>
      </c>
      <c r="C14" s="35"/>
      <c r="D14" s="35"/>
      <c r="E14" s="73" t="s">
        <v>9</v>
      </c>
      <c r="F14" s="36" t="s">
        <v>11</v>
      </c>
      <c r="G14" s="36" t="s">
        <v>12</v>
      </c>
      <c r="H14" s="36" t="s">
        <v>16</v>
      </c>
      <c r="I14" s="37" t="s">
        <v>14</v>
      </c>
    </row>
    <row r="15" spans="2:11" s="9" customFormat="1" ht="13.5" thickBot="1" x14ac:dyDescent="0.25">
      <c r="B15" s="38"/>
      <c r="C15" s="39"/>
      <c r="D15" s="39"/>
      <c r="E15" s="74" t="s">
        <v>8</v>
      </c>
      <c r="F15" s="40" t="s">
        <v>10</v>
      </c>
      <c r="G15" s="40" t="s">
        <v>10</v>
      </c>
      <c r="H15" s="40" t="s">
        <v>13</v>
      </c>
      <c r="I15" s="41" t="s">
        <v>15</v>
      </c>
    </row>
    <row r="16" spans="2:11" ht="17.25" customHeight="1" x14ac:dyDescent="0.2">
      <c r="B16" s="81" t="s">
        <v>0</v>
      </c>
      <c r="C16" s="42" t="s">
        <v>48</v>
      </c>
      <c r="D16" s="43" t="s">
        <v>17</v>
      </c>
      <c r="E16" s="75">
        <v>0.6</v>
      </c>
      <c r="F16" s="44">
        <f>$E$11*E16</f>
        <v>4200</v>
      </c>
      <c r="G16" s="45">
        <f>F16/2</f>
        <v>2100</v>
      </c>
      <c r="H16" s="46"/>
      <c r="I16" s="47">
        <f>H16*G16</f>
        <v>0</v>
      </c>
      <c r="K16" s="10"/>
    </row>
    <row r="17" spans="2:10" ht="28.5" customHeight="1" x14ac:dyDescent="0.2">
      <c r="B17" s="81"/>
      <c r="C17" s="48" t="s">
        <v>49</v>
      </c>
      <c r="D17" s="49" t="s">
        <v>17</v>
      </c>
      <c r="E17" s="76">
        <v>0.2</v>
      </c>
      <c r="F17" s="50">
        <f>$E$11*E17</f>
        <v>1400</v>
      </c>
      <c r="G17" s="51">
        <f>F17/2</f>
        <v>700</v>
      </c>
      <c r="H17" s="52"/>
      <c r="I17" s="53">
        <f>H17*G17</f>
        <v>0</v>
      </c>
    </row>
    <row r="18" spans="2:10" x14ac:dyDescent="0.2">
      <c r="B18" s="82"/>
      <c r="C18" s="54" t="s">
        <v>2</v>
      </c>
      <c r="D18" s="43" t="s">
        <v>17</v>
      </c>
      <c r="E18" s="77">
        <v>0.1</v>
      </c>
      <c r="F18" s="44">
        <f>$E$11*E18</f>
        <v>700</v>
      </c>
      <c r="G18" s="55">
        <f>F18/2</f>
        <v>350</v>
      </c>
      <c r="H18" s="56"/>
      <c r="I18" s="57">
        <f>H18*G18</f>
        <v>0</v>
      </c>
    </row>
    <row r="19" spans="2:10" ht="12.75" customHeight="1" thickBot="1" x14ac:dyDescent="0.25">
      <c r="B19" s="58" t="s">
        <v>1</v>
      </c>
      <c r="C19" s="59" t="s">
        <v>27</v>
      </c>
      <c r="D19" s="60" t="s">
        <v>17</v>
      </c>
      <c r="E19" s="78">
        <v>0.1</v>
      </c>
      <c r="F19" s="61">
        <f>$E$11*E19</f>
        <v>700</v>
      </c>
      <c r="G19" s="62">
        <f>F19/2</f>
        <v>350</v>
      </c>
      <c r="H19" s="63"/>
      <c r="I19" s="64">
        <f>H19*G19</f>
        <v>0</v>
      </c>
    </row>
    <row r="20" spans="2:10" ht="23.45" customHeight="1" thickBot="1" x14ac:dyDescent="0.25">
      <c r="B20" s="65"/>
      <c r="C20" s="66"/>
      <c r="D20" s="66"/>
      <c r="E20" s="79">
        <f>SUM(E16:E19)</f>
        <v>1</v>
      </c>
      <c r="F20" s="67">
        <f>SUM(F16:F19)</f>
        <v>7000</v>
      </c>
      <c r="G20" s="67">
        <f>SUM(G16:G19)</f>
        <v>3500</v>
      </c>
      <c r="H20" s="67"/>
      <c r="I20" s="68">
        <f>SUM(I16:I19)</f>
        <v>0</v>
      </c>
    </row>
    <row r="21" spans="2:10" x14ac:dyDescent="0.2">
      <c r="B21" s="11" t="s">
        <v>23</v>
      </c>
      <c r="C21" s="12"/>
      <c r="D21" s="12"/>
      <c r="E21" s="12"/>
      <c r="F21" s="12"/>
      <c r="G21" s="12"/>
      <c r="H21" s="12"/>
      <c r="I21" s="12"/>
      <c r="J21" s="12"/>
    </row>
    <row r="22" spans="2:10" x14ac:dyDescent="0.2">
      <c r="B22" s="13" t="s">
        <v>22</v>
      </c>
      <c r="C22" s="14"/>
      <c r="D22" s="14"/>
      <c r="E22" s="14"/>
      <c r="F22" s="14"/>
      <c r="G22" s="14"/>
      <c r="H22" s="14"/>
      <c r="I22" s="14"/>
      <c r="J22" s="14"/>
    </row>
    <row r="23" spans="2:10" x14ac:dyDescent="0.2">
      <c r="B23" s="13" t="s">
        <v>39</v>
      </c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2">
      <c r="B24" s="13" t="s">
        <v>28</v>
      </c>
      <c r="C24" s="9"/>
      <c r="D24" s="9"/>
      <c r="E24" s="9"/>
      <c r="F24" s="9"/>
      <c r="G24" s="14"/>
      <c r="H24" s="14"/>
      <c r="I24" s="14"/>
      <c r="J24" s="15"/>
    </row>
    <row r="25" spans="2:10" x14ac:dyDescent="0.2">
      <c r="B25" s="13"/>
      <c r="C25" s="9"/>
      <c r="D25" s="9"/>
      <c r="E25" s="9"/>
      <c r="F25" s="9"/>
      <c r="G25" s="14"/>
      <c r="H25" s="14"/>
      <c r="I25" s="14"/>
      <c r="J25" s="15"/>
    </row>
    <row r="26" spans="2:10" x14ac:dyDescent="0.2">
      <c r="B26" s="16" t="s">
        <v>33</v>
      </c>
      <c r="C26" s="17"/>
      <c r="D26" s="9"/>
      <c r="E26" s="9"/>
      <c r="F26" s="9"/>
      <c r="G26" s="14"/>
      <c r="H26" s="14"/>
      <c r="I26" s="14"/>
      <c r="J26" s="15"/>
    </row>
    <row r="27" spans="2:10" x14ac:dyDescent="0.2">
      <c r="B27" s="20"/>
      <c r="C27" s="18"/>
      <c r="D27" s="18"/>
      <c r="E27" s="18"/>
      <c r="F27" s="18"/>
      <c r="G27" s="19"/>
      <c r="H27" s="19"/>
      <c r="I27" s="19"/>
      <c r="J27" s="15"/>
    </row>
    <row r="28" spans="2:10" x14ac:dyDescent="0.2">
      <c r="B28" s="20" t="s">
        <v>34</v>
      </c>
      <c r="C28" s="21"/>
      <c r="D28" s="22"/>
      <c r="E28" s="18"/>
      <c r="F28" s="18"/>
      <c r="G28" s="19"/>
      <c r="H28" s="19"/>
      <c r="I28" s="19"/>
      <c r="J28" s="15"/>
    </row>
    <row r="29" spans="2:10" x14ac:dyDescent="0.2">
      <c r="B29" s="18"/>
      <c r="C29" s="23"/>
      <c r="D29" s="24"/>
      <c r="E29" s="18"/>
      <c r="F29" s="18"/>
      <c r="G29" s="19"/>
      <c r="H29" s="19"/>
      <c r="I29" s="19"/>
    </row>
    <row r="30" spans="2:10" x14ac:dyDescent="0.2">
      <c r="B30" s="18"/>
      <c r="C30" s="25"/>
      <c r="D30" s="26"/>
      <c r="E30" s="18"/>
      <c r="F30" s="18"/>
      <c r="G30" s="19"/>
      <c r="H30" s="19"/>
      <c r="I30" s="19"/>
    </row>
    <row r="31" spans="2:10" x14ac:dyDescent="0.2">
      <c r="B31" s="18"/>
      <c r="C31" s="18"/>
      <c r="D31" s="18"/>
      <c r="E31" s="18"/>
      <c r="F31" s="18"/>
      <c r="G31" s="19"/>
      <c r="H31" s="19"/>
      <c r="I31" s="19"/>
    </row>
    <row r="32" spans="2:10" x14ac:dyDescent="0.2">
      <c r="B32" s="27" t="s">
        <v>20</v>
      </c>
      <c r="C32" s="15"/>
      <c r="D32" s="15"/>
      <c r="E32" s="15"/>
      <c r="F32" s="27" t="s">
        <v>21</v>
      </c>
    </row>
    <row r="33" spans="2:6" x14ac:dyDescent="0.2">
      <c r="B33" s="15"/>
      <c r="C33" s="15"/>
      <c r="D33" s="15"/>
      <c r="E33" s="15"/>
      <c r="F33" s="15"/>
    </row>
  </sheetData>
  <mergeCells count="1">
    <mergeCell ref="B16:B18"/>
  </mergeCells>
  <pageMargins left="0.7" right="0.7" top="0.78740157499999996" bottom="0.78740157499999996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3"/>
  <sheetViews>
    <sheetView topLeftCell="B1" workbookViewId="0">
      <selection activeCell="I20" sqref="I20"/>
    </sheetView>
  </sheetViews>
  <sheetFormatPr defaultColWidth="9.140625" defaultRowHeight="12.75" x14ac:dyDescent="0.2"/>
  <cols>
    <col min="1" max="1" width="9.140625" style="2"/>
    <col min="2" max="2" width="15.7109375" style="2" customWidth="1"/>
    <col min="3" max="3" width="32.7109375" style="2" customWidth="1"/>
    <col min="4" max="4" width="16.85546875" style="2" customWidth="1"/>
    <col min="5" max="5" width="13.28515625" style="2" bestFit="1" customWidth="1"/>
    <col min="6" max="6" width="16" style="2" customWidth="1"/>
    <col min="7" max="7" width="17" style="2" customWidth="1"/>
    <col min="8" max="8" width="14.7109375" style="2" customWidth="1"/>
    <col min="9" max="9" width="20" style="2" customWidth="1"/>
    <col min="10" max="10" width="24.5703125" style="2" customWidth="1"/>
    <col min="11" max="16384" width="9.140625" style="2"/>
  </cols>
  <sheetData>
    <row r="1" spans="2:11" ht="18" x14ac:dyDescent="0.25">
      <c r="B1" s="31" t="s">
        <v>46</v>
      </c>
    </row>
    <row r="2" spans="2:11" x14ac:dyDescent="0.2">
      <c r="B2" t="s">
        <v>47</v>
      </c>
    </row>
    <row r="3" spans="2:11" ht="15.75" x14ac:dyDescent="0.25">
      <c r="B3" s="20" t="s">
        <v>38</v>
      </c>
      <c r="C3" s="3" t="s">
        <v>44</v>
      </c>
      <c r="G3" s="29"/>
    </row>
    <row r="4" spans="2:11" ht="15" x14ac:dyDescent="0.2">
      <c r="B4" s="4" t="s">
        <v>18</v>
      </c>
      <c r="C4" s="4" t="s">
        <v>19</v>
      </c>
      <c r="G4" s="30"/>
    </row>
    <row r="5" spans="2:11" ht="15" x14ac:dyDescent="0.2">
      <c r="B5" s="4" t="s">
        <v>5</v>
      </c>
      <c r="C5" s="5" t="s">
        <v>24</v>
      </c>
      <c r="G5" s="30"/>
    </row>
    <row r="6" spans="2:11" ht="15" x14ac:dyDescent="0.2">
      <c r="B6" s="4" t="s">
        <v>7</v>
      </c>
      <c r="C6" s="4" t="s">
        <v>35</v>
      </c>
      <c r="G6" s="30"/>
    </row>
    <row r="7" spans="2:11" x14ac:dyDescent="0.2">
      <c r="B7" s="4" t="s">
        <v>6</v>
      </c>
      <c r="C7" s="4" t="s">
        <v>40</v>
      </c>
    </row>
    <row r="8" spans="2:11" x14ac:dyDescent="0.2">
      <c r="B8" s="4" t="s">
        <v>31</v>
      </c>
      <c r="C8" s="6" t="s">
        <v>32</v>
      </c>
    </row>
    <row r="9" spans="2:11" ht="18" x14ac:dyDescent="0.25">
      <c r="B9" s="1"/>
      <c r="D9" s="28"/>
    </row>
    <row r="10" spans="2:11" ht="15" x14ac:dyDescent="0.2">
      <c r="B10" s="32" t="s">
        <v>29</v>
      </c>
      <c r="C10"/>
      <c r="D10" s="33"/>
      <c r="E10" s="70">
        <v>3000</v>
      </c>
      <c r="F10"/>
      <c r="G10"/>
      <c r="H10"/>
      <c r="I10"/>
    </row>
    <row r="11" spans="2:11" x14ac:dyDescent="0.2">
      <c r="B11" s="32" t="s">
        <v>30</v>
      </c>
      <c r="C11"/>
      <c r="D11"/>
      <c r="E11" s="70">
        <f>E10*0.7</f>
        <v>2100</v>
      </c>
      <c r="F11"/>
      <c r="G11"/>
      <c r="H11"/>
      <c r="I11"/>
    </row>
    <row r="12" spans="2:11" x14ac:dyDescent="0.2">
      <c r="B12" s="32" t="s">
        <v>4</v>
      </c>
      <c r="C12"/>
      <c r="D12"/>
      <c r="E12" s="71">
        <v>0.3</v>
      </c>
      <c r="F12"/>
      <c r="G12"/>
      <c r="H12"/>
      <c r="I12"/>
    </row>
    <row r="13" spans="2:11" ht="13.5" thickBot="1" x14ac:dyDescent="0.25">
      <c r="B13"/>
      <c r="C13"/>
      <c r="D13"/>
      <c r="E13" s="72"/>
      <c r="F13"/>
      <c r="G13"/>
      <c r="H13"/>
      <c r="I13"/>
      <c r="J13" s="7"/>
    </row>
    <row r="14" spans="2:11" s="8" customFormat="1" ht="39" customHeight="1" x14ac:dyDescent="0.2">
      <c r="B14" s="34" t="s">
        <v>3</v>
      </c>
      <c r="C14" s="35"/>
      <c r="D14" s="35"/>
      <c r="E14" s="73" t="s">
        <v>9</v>
      </c>
      <c r="F14" s="36" t="s">
        <v>11</v>
      </c>
      <c r="G14" s="36" t="s">
        <v>12</v>
      </c>
      <c r="H14" s="36" t="s">
        <v>16</v>
      </c>
      <c r="I14" s="37" t="s">
        <v>14</v>
      </c>
    </row>
    <row r="15" spans="2:11" s="9" customFormat="1" ht="13.5" thickBot="1" x14ac:dyDescent="0.25">
      <c r="B15" s="38"/>
      <c r="C15" s="39"/>
      <c r="D15" s="39"/>
      <c r="E15" s="74" t="s">
        <v>8</v>
      </c>
      <c r="F15" s="40" t="s">
        <v>10</v>
      </c>
      <c r="G15" s="40" t="s">
        <v>10</v>
      </c>
      <c r="H15" s="40" t="s">
        <v>13</v>
      </c>
      <c r="I15" s="41" t="s">
        <v>15</v>
      </c>
    </row>
    <row r="16" spans="2:11" ht="17.25" customHeight="1" x14ac:dyDescent="0.2">
      <c r="B16" s="81" t="s">
        <v>0</v>
      </c>
      <c r="C16" s="42" t="s">
        <v>48</v>
      </c>
      <c r="D16" s="43" t="s">
        <v>17</v>
      </c>
      <c r="E16" s="75">
        <v>0.6</v>
      </c>
      <c r="F16" s="44">
        <f>$E$11*E16</f>
        <v>1260</v>
      </c>
      <c r="G16" s="45">
        <f>F16/2</f>
        <v>630</v>
      </c>
      <c r="H16" s="46"/>
      <c r="I16" s="47">
        <f>H16*G16</f>
        <v>0</v>
      </c>
      <c r="K16" s="10"/>
    </row>
    <row r="17" spans="2:10" ht="28.5" customHeight="1" x14ac:dyDescent="0.2">
      <c r="B17" s="81"/>
      <c r="C17" s="48" t="s">
        <v>49</v>
      </c>
      <c r="D17" s="49" t="s">
        <v>17</v>
      </c>
      <c r="E17" s="76">
        <v>0.2</v>
      </c>
      <c r="F17" s="50">
        <f>$E$11*E17</f>
        <v>420</v>
      </c>
      <c r="G17" s="51">
        <f>F17/2</f>
        <v>210</v>
      </c>
      <c r="H17" s="52"/>
      <c r="I17" s="53">
        <f>H17*G17</f>
        <v>0</v>
      </c>
    </row>
    <row r="18" spans="2:10" x14ac:dyDescent="0.2">
      <c r="B18" s="82"/>
      <c r="C18" s="54" t="s">
        <v>2</v>
      </c>
      <c r="D18" s="43" t="s">
        <v>17</v>
      </c>
      <c r="E18" s="77">
        <v>0.2</v>
      </c>
      <c r="F18" s="44">
        <f>$E$11*E18</f>
        <v>420</v>
      </c>
      <c r="G18" s="55">
        <f>F18/2</f>
        <v>210</v>
      </c>
      <c r="H18" s="56"/>
      <c r="I18" s="57">
        <f>H18*G18</f>
        <v>0</v>
      </c>
    </row>
    <row r="19" spans="2:10" ht="12.75" customHeight="1" thickBot="1" x14ac:dyDescent="0.25">
      <c r="B19" s="58" t="s">
        <v>1</v>
      </c>
      <c r="C19" s="59" t="s">
        <v>27</v>
      </c>
      <c r="D19" s="60" t="s">
        <v>17</v>
      </c>
      <c r="E19" s="78">
        <v>0</v>
      </c>
      <c r="F19" s="61">
        <f>$E$11*E19</f>
        <v>0</v>
      </c>
      <c r="G19" s="62">
        <f>F19/2</f>
        <v>0</v>
      </c>
      <c r="H19" s="63"/>
      <c r="I19" s="64">
        <f>H19*G19</f>
        <v>0</v>
      </c>
    </row>
    <row r="20" spans="2:10" ht="23.45" customHeight="1" thickBot="1" x14ac:dyDescent="0.25">
      <c r="B20" s="65"/>
      <c r="C20" s="66"/>
      <c r="D20" s="66"/>
      <c r="E20" s="79">
        <f>SUM(E16:E19)</f>
        <v>1</v>
      </c>
      <c r="F20" s="67">
        <f>SUM(F16:F19)</f>
        <v>2100</v>
      </c>
      <c r="G20" s="67">
        <f>SUM(G16:G19)</f>
        <v>1050</v>
      </c>
      <c r="H20" s="67"/>
      <c r="I20" s="68">
        <f>SUM(I16:I19)</f>
        <v>0</v>
      </c>
    </row>
    <row r="21" spans="2:10" x14ac:dyDescent="0.2">
      <c r="B21" s="11" t="s">
        <v>23</v>
      </c>
      <c r="C21" s="12"/>
      <c r="D21" s="12"/>
      <c r="E21" s="12"/>
      <c r="F21" s="12"/>
      <c r="G21" s="12"/>
      <c r="H21" s="12"/>
      <c r="I21" s="12"/>
      <c r="J21" s="12"/>
    </row>
    <row r="22" spans="2:10" x14ac:dyDescent="0.2">
      <c r="B22" s="13" t="s">
        <v>22</v>
      </c>
      <c r="C22" s="14"/>
      <c r="D22" s="14"/>
      <c r="E22" s="14"/>
      <c r="F22" s="14"/>
      <c r="G22" s="14"/>
      <c r="H22" s="14"/>
      <c r="I22" s="14"/>
      <c r="J22" s="14"/>
    </row>
    <row r="23" spans="2:10" x14ac:dyDescent="0.2">
      <c r="B23" s="13" t="s">
        <v>39</v>
      </c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2">
      <c r="B24" s="13" t="s">
        <v>28</v>
      </c>
      <c r="C24" s="9"/>
      <c r="D24" s="9"/>
      <c r="E24" s="9"/>
      <c r="F24" s="9"/>
      <c r="G24" s="14"/>
      <c r="H24" s="14"/>
      <c r="I24" s="14"/>
      <c r="J24" s="15"/>
    </row>
    <row r="25" spans="2:10" x14ac:dyDescent="0.2">
      <c r="B25" s="13"/>
      <c r="C25" s="9"/>
      <c r="D25" s="9"/>
      <c r="E25" s="9"/>
      <c r="F25" s="9"/>
      <c r="G25" s="14"/>
      <c r="H25" s="14"/>
      <c r="I25" s="14"/>
      <c r="J25" s="15"/>
    </row>
    <row r="26" spans="2:10" x14ac:dyDescent="0.2">
      <c r="B26" s="16" t="s">
        <v>33</v>
      </c>
      <c r="C26" s="17"/>
      <c r="D26" s="9"/>
      <c r="E26" s="9"/>
      <c r="F26" s="9"/>
      <c r="G26" s="14"/>
      <c r="H26" s="14"/>
      <c r="I26" s="14"/>
      <c r="J26" s="15"/>
    </row>
    <row r="27" spans="2:10" x14ac:dyDescent="0.2">
      <c r="B27" s="20"/>
      <c r="C27" s="18"/>
      <c r="D27" s="18"/>
      <c r="E27" s="18"/>
      <c r="F27" s="18"/>
      <c r="G27" s="19"/>
      <c r="H27" s="19"/>
      <c r="I27" s="19"/>
      <c r="J27" s="15"/>
    </row>
    <row r="28" spans="2:10" x14ac:dyDescent="0.2">
      <c r="B28" s="20" t="s">
        <v>34</v>
      </c>
      <c r="C28" s="21"/>
      <c r="D28" s="22"/>
      <c r="E28" s="18"/>
      <c r="F28" s="18"/>
      <c r="G28" s="19"/>
      <c r="H28" s="19"/>
      <c r="I28" s="19"/>
      <c r="J28" s="15"/>
    </row>
    <row r="29" spans="2:10" x14ac:dyDescent="0.2">
      <c r="B29" s="18"/>
      <c r="C29" s="23"/>
      <c r="D29" s="24"/>
      <c r="E29" s="18"/>
      <c r="F29" s="18"/>
      <c r="G29" s="19"/>
      <c r="H29" s="19"/>
      <c r="I29" s="19"/>
    </row>
    <row r="30" spans="2:10" x14ac:dyDescent="0.2">
      <c r="B30" s="18"/>
      <c r="C30" s="25"/>
      <c r="D30" s="26"/>
      <c r="E30" s="18"/>
      <c r="F30" s="18"/>
      <c r="G30" s="19"/>
      <c r="H30" s="19"/>
      <c r="I30" s="19"/>
    </row>
    <row r="31" spans="2:10" x14ac:dyDescent="0.2">
      <c r="B31" s="18"/>
      <c r="C31" s="18"/>
      <c r="D31" s="18"/>
      <c r="E31" s="18"/>
      <c r="F31" s="18"/>
      <c r="G31" s="19"/>
      <c r="H31" s="19"/>
      <c r="I31" s="19"/>
    </row>
    <row r="32" spans="2:10" x14ac:dyDescent="0.2">
      <c r="B32" s="27" t="s">
        <v>20</v>
      </c>
      <c r="C32" s="15"/>
      <c r="D32" s="15"/>
      <c r="E32" s="15"/>
      <c r="F32" s="27" t="s">
        <v>21</v>
      </c>
    </row>
    <row r="33" spans="2:6" x14ac:dyDescent="0.2">
      <c r="B33" s="15"/>
      <c r="C33" s="15"/>
      <c r="D33" s="15"/>
      <c r="E33" s="15"/>
      <c r="F33" s="15"/>
    </row>
  </sheetData>
  <mergeCells count="1">
    <mergeCell ref="B16:B18"/>
  </mergeCells>
  <pageMargins left="0.7" right="0.7" top="0.78740157499999996" bottom="0.78740157499999996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33"/>
  <sheetViews>
    <sheetView topLeftCell="C1" workbookViewId="0">
      <selection activeCell="I20" sqref="I20"/>
    </sheetView>
  </sheetViews>
  <sheetFormatPr defaultColWidth="9.140625" defaultRowHeight="12.75" x14ac:dyDescent="0.2"/>
  <cols>
    <col min="1" max="1" width="9.140625" style="2"/>
    <col min="2" max="2" width="15.7109375" style="2" customWidth="1"/>
    <col min="3" max="3" width="31.85546875" style="2" customWidth="1"/>
    <col min="4" max="4" width="25.42578125" style="2" customWidth="1"/>
    <col min="5" max="5" width="13.28515625" style="2" bestFit="1" customWidth="1"/>
    <col min="6" max="6" width="16" style="2" customWidth="1"/>
    <col min="7" max="7" width="17" style="2" customWidth="1"/>
    <col min="8" max="8" width="14.7109375" style="2" customWidth="1"/>
    <col min="9" max="9" width="20" style="2" customWidth="1"/>
    <col min="10" max="10" width="24.5703125" style="2" customWidth="1"/>
    <col min="11" max="16384" width="9.140625" style="2"/>
  </cols>
  <sheetData>
    <row r="1" spans="2:11" ht="18" x14ac:dyDescent="0.25">
      <c r="B1" s="31" t="s">
        <v>46</v>
      </c>
    </row>
    <row r="2" spans="2:11" x14ac:dyDescent="0.2">
      <c r="B2" t="s">
        <v>47</v>
      </c>
    </row>
    <row r="3" spans="2:11" ht="15.75" x14ac:dyDescent="0.25">
      <c r="B3" s="20" t="s">
        <v>38</v>
      </c>
      <c r="C3" s="3" t="s">
        <v>43</v>
      </c>
      <c r="G3" s="29"/>
    </row>
    <row r="4" spans="2:11" ht="15" x14ac:dyDescent="0.2">
      <c r="B4" s="4" t="s">
        <v>18</v>
      </c>
      <c r="C4" s="4" t="s">
        <v>19</v>
      </c>
      <c r="G4" s="30"/>
    </row>
    <row r="5" spans="2:11" ht="15" x14ac:dyDescent="0.2">
      <c r="B5" s="4" t="s">
        <v>5</v>
      </c>
      <c r="C5" s="5" t="s">
        <v>24</v>
      </c>
      <c r="G5" s="30"/>
    </row>
    <row r="6" spans="2:11" ht="15" x14ac:dyDescent="0.2">
      <c r="B6" s="4" t="s">
        <v>7</v>
      </c>
      <c r="C6" s="4" t="s">
        <v>37</v>
      </c>
      <c r="G6" s="30"/>
    </row>
    <row r="7" spans="2:11" x14ac:dyDescent="0.2">
      <c r="B7" s="4" t="s">
        <v>6</v>
      </c>
      <c r="C7" s="4" t="s">
        <v>40</v>
      </c>
    </row>
    <row r="8" spans="2:11" x14ac:dyDescent="0.2">
      <c r="B8" s="4" t="s">
        <v>31</v>
      </c>
      <c r="C8" s="6" t="s">
        <v>32</v>
      </c>
    </row>
    <row r="9" spans="2:11" ht="18" x14ac:dyDescent="0.25">
      <c r="B9" s="1"/>
      <c r="D9" s="28"/>
    </row>
    <row r="10" spans="2:11" ht="15" x14ac:dyDescent="0.2">
      <c r="B10" s="32" t="s">
        <v>29</v>
      </c>
      <c r="C10"/>
      <c r="D10" s="33"/>
      <c r="E10" s="70">
        <v>10000</v>
      </c>
      <c r="F10"/>
      <c r="G10"/>
      <c r="H10"/>
      <c r="I10"/>
    </row>
    <row r="11" spans="2:11" x14ac:dyDescent="0.2">
      <c r="B11" s="32" t="s">
        <v>30</v>
      </c>
      <c r="C11"/>
      <c r="D11"/>
      <c r="E11" s="70">
        <f>E10*0.7</f>
        <v>7000</v>
      </c>
      <c r="F11"/>
      <c r="G11"/>
      <c r="H11"/>
      <c r="I11"/>
    </row>
    <row r="12" spans="2:11" x14ac:dyDescent="0.2">
      <c r="B12" s="32" t="s">
        <v>4</v>
      </c>
      <c r="C12"/>
      <c r="D12"/>
      <c r="E12" s="71">
        <v>0.4</v>
      </c>
      <c r="F12"/>
      <c r="G12"/>
      <c r="H12"/>
      <c r="I12"/>
    </row>
    <row r="13" spans="2:11" ht="13.5" thickBot="1" x14ac:dyDescent="0.25">
      <c r="B13"/>
      <c r="C13"/>
      <c r="D13"/>
      <c r="E13" s="72"/>
      <c r="F13"/>
      <c r="G13"/>
      <c r="H13"/>
      <c r="I13"/>
      <c r="J13" s="7"/>
    </row>
    <row r="14" spans="2:11" s="8" customFormat="1" ht="39" customHeight="1" x14ac:dyDescent="0.2">
      <c r="B14" s="34" t="s">
        <v>3</v>
      </c>
      <c r="C14" s="35"/>
      <c r="D14" s="35"/>
      <c r="E14" s="73" t="s">
        <v>9</v>
      </c>
      <c r="F14" s="36" t="s">
        <v>11</v>
      </c>
      <c r="G14" s="36" t="s">
        <v>12</v>
      </c>
      <c r="H14" s="36" t="s">
        <v>16</v>
      </c>
      <c r="I14" s="37" t="s">
        <v>14</v>
      </c>
    </row>
    <row r="15" spans="2:11" s="9" customFormat="1" ht="13.5" thickBot="1" x14ac:dyDescent="0.25">
      <c r="B15" s="38"/>
      <c r="C15" s="39"/>
      <c r="D15" s="39"/>
      <c r="E15" s="74" t="s">
        <v>8</v>
      </c>
      <c r="F15" s="40" t="s">
        <v>10</v>
      </c>
      <c r="G15" s="40" t="s">
        <v>10</v>
      </c>
      <c r="H15" s="40" t="s">
        <v>13</v>
      </c>
      <c r="I15" s="41" t="s">
        <v>15</v>
      </c>
    </row>
    <row r="16" spans="2:11" ht="17.25" customHeight="1" x14ac:dyDescent="0.2">
      <c r="B16" s="81" t="s">
        <v>0</v>
      </c>
      <c r="C16" s="42" t="s">
        <v>48</v>
      </c>
      <c r="D16" s="43" t="s">
        <v>17</v>
      </c>
      <c r="E16" s="75">
        <v>0.5</v>
      </c>
      <c r="F16" s="44">
        <f>$E$11*E16</f>
        <v>3500</v>
      </c>
      <c r="G16" s="45">
        <f>F16/2</f>
        <v>1750</v>
      </c>
      <c r="H16" s="46"/>
      <c r="I16" s="47">
        <f>H16*G16</f>
        <v>0</v>
      </c>
      <c r="K16" s="10"/>
    </row>
    <row r="17" spans="2:10" ht="28.5" customHeight="1" x14ac:dyDescent="0.2">
      <c r="B17" s="81"/>
      <c r="C17" s="48" t="s">
        <v>49</v>
      </c>
      <c r="D17" s="49" t="s">
        <v>17</v>
      </c>
      <c r="E17" s="76">
        <v>0.2</v>
      </c>
      <c r="F17" s="50">
        <f>$E$11*E17</f>
        <v>1400</v>
      </c>
      <c r="G17" s="51">
        <f>F17/2</f>
        <v>700</v>
      </c>
      <c r="H17" s="52"/>
      <c r="I17" s="53">
        <f>H17*G17</f>
        <v>0</v>
      </c>
    </row>
    <row r="18" spans="2:10" x14ac:dyDescent="0.2">
      <c r="B18" s="82"/>
      <c r="C18" s="54" t="s">
        <v>2</v>
      </c>
      <c r="D18" s="43" t="s">
        <v>17</v>
      </c>
      <c r="E18" s="77">
        <v>0.2</v>
      </c>
      <c r="F18" s="44">
        <f>$E$11*E18</f>
        <v>1400</v>
      </c>
      <c r="G18" s="55">
        <f>F18/2</f>
        <v>700</v>
      </c>
      <c r="H18" s="56"/>
      <c r="I18" s="57">
        <f>H18*G18</f>
        <v>0</v>
      </c>
    </row>
    <row r="19" spans="2:10" ht="12.75" customHeight="1" thickBot="1" x14ac:dyDescent="0.25">
      <c r="B19" s="58" t="s">
        <v>1</v>
      </c>
      <c r="C19" s="59" t="s">
        <v>27</v>
      </c>
      <c r="D19" s="60" t="s">
        <v>17</v>
      </c>
      <c r="E19" s="78">
        <v>0.1</v>
      </c>
      <c r="F19" s="61">
        <f>$E$11*E19</f>
        <v>700</v>
      </c>
      <c r="G19" s="62">
        <f>F19/2</f>
        <v>350</v>
      </c>
      <c r="H19" s="63"/>
      <c r="I19" s="64">
        <f>H19*G19</f>
        <v>0</v>
      </c>
    </row>
    <row r="20" spans="2:10" ht="23.45" customHeight="1" thickBot="1" x14ac:dyDescent="0.25">
      <c r="B20" s="65"/>
      <c r="C20" s="66"/>
      <c r="D20" s="66"/>
      <c r="E20" s="79">
        <f>SUM(E16:E19)</f>
        <v>0.99999999999999989</v>
      </c>
      <c r="F20" s="67">
        <f>SUM(F16:F19)</f>
        <v>7000</v>
      </c>
      <c r="G20" s="67">
        <f>SUM(G16:G19)</f>
        <v>3500</v>
      </c>
      <c r="H20" s="67"/>
      <c r="I20" s="68">
        <f>SUM(I16:I19)</f>
        <v>0</v>
      </c>
    </row>
    <row r="21" spans="2:10" x14ac:dyDescent="0.2">
      <c r="B21" s="11" t="s">
        <v>23</v>
      </c>
      <c r="C21" s="12"/>
      <c r="D21" s="12"/>
      <c r="E21" s="80"/>
      <c r="F21" s="12"/>
      <c r="G21" s="12"/>
      <c r="H21" s="12"/>
      <c r="I21" s="12"/>
      <c r="J21" s="12"/>
    </row>
    <row r="22" spans="2:10" x14ac:dyDescent="0.2">
      <c r="B22" s="13" t="s">
        <v>22</v>
      </c>
      <c r="C22" s="14"/>
      <c r="D22" s="14"/>
      <c r="E22" s="14"/>
      <c r="F22" s="14"/>
      <c r="G22" s="14"/>
      <c r="H22" s="14"/>
      <c r="I22" s="14"/>
      <c r="J22" s="14"/>
    </row>
    <row r="23" spans="2:10" x14ac:dyDescent="0.2">
      <c r="B23" s="13" t="s">
        <v>39</v>
      </c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2">
      <c r="B24" s="13" t="s">
        <v>28</v>
      </c>
      <c r="C24" s="9"/>
      <c r="D24" s="9"/>
      <c r="E24" s="9"/>
      <c r="F24" s="9"/>
      <c r="G24" s="14"/>
      <c r="H24" s="14"/>
      <c r="I24" s="14"/>
      <c r="J24" s="15"/>
    </row>
    <row r="25" spans="2:10" x14ac:dyDescent="0.2">
      <c r="B25" s="13"/>
      <c r="C25" s="9"/>
      <c r="D25" s="9"/>
      <c r="E25" s="9"/>
      <c r="F25" s="9"/>
      <c r="G25" s="14"/>
      <c r="H25" s="14"/>
      <c r="I25" s="14"/>
      <c r="J25" s="15"/>
    </row>
    <row r="26" spans="2:10" x14ac:dyDescent="0.2">
      <c r="B26" s="16" t="s">
        <v>33</v>
      </c>
      <c r="C26" s="17"/>
      <c r="D26" s="9"/>
      <c r="E26" s="9"/>
      <c r="F26" s="9"/>
      <c r="G26" s="14"/>
      <c r="H26" s="14"/>
      <c r="I26" s="14"/>
      <c r="J26" s="15"/>
    </row>
    <row r="27" spans="2:10" x14ac:dyDescent="0.2">
      <c r="B27" s="20"/>
      <c r="C27" s="18"/>
      <c r="D27" s="18"/>
      <c r="E27" s="18"/>
      <c r="F27" s="18"/>
      <c r="G27" s="19"/>
      <c r="H27" s="19"/>
      <c r="I27" s="19"/>
      <c r="J27" s="15"/>
    </row>
    <row r="28" spans="2:10" x14ac:dyDescent="0.2">
      <c r="B28" s="20" t="s">
        <v>34</v>
      </c>
      <c r="C28" s="21"/>
      <c r="D28" s="22"/>
      <c r="E28" s="18"/>
      <c r="F28" s="18"/>
      <c r="G28" s="19"/>
      <c r="H28" s="19"/>
      <c r="I28" s="19"/>
      <c r="J28" s="15"/>
    </row>
    <row r="29" spans="2:10" x14ac:dyDescent="0.2">
      <c r="B29" s="18"/>
      <c r="C29" s="23"/>
      <c r="D29" s="24"/>
      <c r="E29" s="18"/>
      <c r="F29" s="18"/>
      <c r="G29" s="19"/>
      <c r="H29" s="19"/>
      <c r="I29" s="19"/>
    </row>
    <row r="30" spans="2:10" x14ac:dyDescent="0.2">
      <c r="B30" s="18"/>
      <c r="C30" s="25"/>
      <c r="D30" s="26"/>
      <c r="E30" s="18"/>
      <c r="F30" s="18"/>
      <c r="G30" s="19"/>
      <c r="H30" s="19"/>
      <c r="I30" s="19"/>
    </row>
    <row r="31" spans="2:10" x14ac:dyDescent="0.2">
      <c r="B31" s="18"/>
      <c r="C31" s="18"/>
      <c r="D31" s="18"/>
      <c r="E31" s="18"/>
      <c r="F31" s="18"/>
      <c r="G31" s="19"/>
      <c r="H31" s="19"/>
      <c r="I31" s="19"/>
    </row>
    <row r="32" spans="2:10" x14ac:dyDescent="0.2">
      <c r="B32" s="27" t="s">
        <v>20</v>
      </c>
      <c r="C32" s="15"/>
      <c r="D32" s="15"/>
      <c r="E32" s="15"/>
      <c r="F32" s="27" t="s">
        <v>21</v>
      </c>
    </row>
    <row r="33" spans="2:6" x14ac:dyDescent="0.2">
      <c r="B33" s="15"/>
      <c r="C33" s="15"/>
      <c r="D33" s="15"/>
      <c r="E33" s="15"/>
      <c r="F33" s="15"/>
    </row>
  </sheetData>
  <mergeCells count="1">
    <mergeCell ref="B16:B18"/>
  </mergeCells>
  <pageMargins left="0.7" right="0.7" top="0.78740157499999996" bottom="0.78740157499999996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5-1 Dolní Krupá</vt:lpstr>
      <vt:lpstr>5-2 Břehyně</vt:lpstr>
      <vt:lpstr>5-3 Hamr</vt:lpstr>
      <vt:lpstr>5-4 Chlum</vt:lpstr>
      <vt:lpstr>5-5 Lipník</vt:lpstr>
      <vt:lpstr>List1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Robert</dc:creator>
  <cp:lastModifiedBy>Bartošíková Milena</cp:lastModifiedBy>
  <cp:lastPrinted>2018-09-10T05:42:17Z</cp:lastPrinted>
  <dcterms:created xsi:type="dcterms:W3CDTF">2011-01-27T13:38:43Z</dcterms:created>
  <dcterms:modified xsi:type="dcterms:W3CDTF">2018-09-10T06:34:54Z</dcterms:modified>
</cp:coreProperties>
</file>