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upní smlouvy\_Zvěřina\2019-5 Jednání a Výzva 2019 5-květen\"/>
    </mc:Choice>
  </mc:AlternateContent>
  <bookViews>
    <workbookView xWindow="0" yWindow="0" windowWidth="22065" windowHeight="11955" activeTab="4"/>
  </bookViews>
  <sheets>
    <sheet name="Mimoň" sheetId="11" r:id="rId1"/>
    <sheet name="Karlovy Vary II" sheetId="15" r:id="rId2"/>
    <sheet name="Lipník II" sheetId="10" r:id="rId3"/>
    <sheet name="Karlovy Vary I" sheetId="5" r:id="rId4"/>
    <sheet name="Lipník I" sheetId="9" r:id="rId5"/>
    <sheet name="Horní Planá" sheetId="4" r:id="rId6"/>
    <sheet name="Plumlov" sheetId="7" r:id="rId7"/>
    <sheet name="Karlovy Vary III" sheetId="17" r:id="rId8"/>
    <sheet name="Hořovice" sheetId="1" r:id="rId9"/>
  </sheets>
  <definedNames>
    <definedName name="_xlnm.Print_Area" localSheetId="4">'Lipník I'!$A$1:$H$27</definedName>
  </definedNames>
  <calcPr calcId="162913"/>
  <customWorkbookViews>
    <customWorkbookView name="Miroslav Hůlka Ing. - vlastní zobrazení" guid="{1214E823-86EF-4F16-9CA5-F113D20E5D59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F20" i="7" l="1"/>
  <c r="F20" i="1" l="1"/>
  <c r="F19" i="9"/>
  <c r="D21" i="5"/>
  <c r="G21" i="5" s="1"/>
  <c r="D21" i="15"/>
  <c r="G21" i="15" s="1"/>
  <c r="D21" i="17"/>
  <c r="G21" i="17" s="1"/>
  <c r="F14" i="17"/>
  <c r="F15" i="17"/>
  <c r="F16" i="17"/>
  <c r="F17" i="17"/>
  <c r="F18" i="17"/>
  <c r="F19" i="17"/>
  <c r="F20" i="17"/>
  <c r="F14" i="15"/>
  <c r="F15" i="15"/>
  <c r="F16" i="15"/>
  <c r="F17" i="15"/>
  <c r="F18" i="15"/>
  <c r="F19" i="15"/>
  <c r="F20" i="15"/>
  <c r="D21" i="11"/>
  <c r="G21" i="11" s="1"/>
  <c r="F15" i="11"/>
  <c r="F16" i="11"/>
  <c r="F17" i="11"/>
  <c r="F18" i="11"/>
  <c r="F19" i="11"/>
  <c r="F20" i="11"/>
  <c r="D22" i="10"/>
  <c r="G22" i="10" s="1"/>
  <c r="F16" i="10"/>
  <c r="F17" i="10"/>
  <c r="F18" i="10"/>
  <c r="F19" i="10"/>
  <c r="F20" i="10"/>
  <c r="F21" i="10"/>
  <c r="F17" i="5"/>
  <c r="F17" i="4"/>
  <c r="F24" i="1"/>
  <c r="D21" i="4"/>
  <c r="G21" i="4" s="1"/>
  <c r="D22" i="9"/>
  <c r="G22" i="9" s="1"/>
  <c r="D24" i="7"/>
  <c r="G24" i="7" s="1"/>
  <c r="D26" i="1"/>
  <c r="G26" i="1" s="1"/>
  <c r="F16" i="4"/>
  <c r="F20" i="4"/>
  <c r="F18" i="4"/>
  <c r="F19" i="4"/>
  <c r="F19" i="1"/>
  <c r="F21" i="1"/>
  <c r="F22" i="1"/>
  <c r="F23" i="1"/>
  <c r="F25" i="1"/>
  <c r="F16" i="9"/>
  <c r="F20" i="9"/>
  <c r="F21" i="9"/>
  <c r="F17" i="9"/>
  <c r="F18" i="9"/>
  <c r="F17" i="7"/>
  <c r="F18" i="7"/>
  <c r="F19" i="7"/>
  <c r="F21" i="7"/>
  <c r="F22" i="7"/>
  <c r="F23" i="7"/>
  <c r="F14" i="5"/>
  <c r="F15" i="5"/>
  <c r="F16" i="5"/>
  <c r="F18" i="5"/>
  <c r="F19" i="5"/>
  <c r="F20" i="5"/>
  <c r="F21" i="4" l="1"/>
  <c r="F22" i="10"/>
  <c r="F24" i="7"/>
  <c r="F21" i="11"/>
  <c r="F21" i="15"/>
  <c r="F21" i="5"/>
  <c r="F21" i="17"/>
  <c r="F26" i="1"/>
  <c r="F22" i="9"/>
</calcChain>
</file>

<file path=xl/sharedStrings.xml><?xml version="1.0" encoding="utf-8"?>
<sst xmlns="http://schemas.openxmlformats.org/spreadsheetml/2006/main" count="469" uniqueCount="81">
  <si>
    <t>Firma:</t>
  </si>
  <si>
    <t>Statutární orgán nebo osoba příslušně zmocněná:</t>
  </si>
  <si>
    <t>divize HOŘOVICE</t>
  </si>
  <si>
    <t>Garantované množství MJ</t>
  </si>
  <si>
    <t>celkem zvěřiny</t>
  </si>
  <si>
    <t>jelení zvěřina</t>
  </si>
  <si>
    <t>mufloní zvěřina</t>
  </si>
  <si>
    <t>srnčí zvěřina</t>
  </si>
  <si>
    <t>MJ</t>
  </si>
  <si>
    <t>kg</t>
  </si>
  <si>
    <t>--</t>
  </si>
  <si>
    <t xml:space="preserve">V </t>
  </si>
  <si>
    <t>dne</t>
  </si>
  <si>
    <t>zvěřina z černé zvěře nad 20 kg</t>
  </si>
  <si>
    <t>zvěřina z černé zvěře do 20 kg</t>
  </si>
  <si>
    <t>divize HORNÍ PLANÁ</t>
  </si>
  <si>
    <t>dančí zvěřina</t>
  </si>
  <si>
    <t>divize PLUMLOV</t>
  </si>
  <si>
    <t xml:space="preserve">Nabízené předpokládané množství MJ </t>
  </si>
  <si>
    <t>Nabídková cena za nabízené předpokládané množství MJ</t>
  </si>
  <si>
    <t>Celkem</t>
  </si>
  <si>
    <t xml:space="preserve">jelení zvěřina </t>
  </si>
  <si>
    <t>1.</t>
  </si>
  <si>
    <t>2.</t>
  </si>
  <si>
    <t>3.</t>
  </si>
  <si>
    <t>4.</t>
  </si>
  <si>
    <t>5.</t>
  </si>
  <si>
    <t>6.</t>
  </si>
  <si>
    <t>7.</t>
  </si>
  <si>
    <t>sičí zvěřina</t>
  </si>
  <si>
    <t>Identifikace kupujícího:</t>
  </si>
  <si>
    <t>NABÍDKOVÝ LIST</t>
  </si>
  <si>
    <t>divize KARLOVY VARY I - Lesní správa Dolní Lomnice</t>
  </si>
  <si>
    <t>divize KARLOVY VARY III - Lesní správa Valeč</t>
  </si>
  <si>
    <t xml:space="preserve"> </t>
  </si>
  <si>
    <t>Číslo položky</t>
  </si>
  <si>
    <t>Druh zvěřiny</t>
  </si>
  <si>
    <t>Nabídková cena za MJ               (Kč bez DPH)</t>
  </si>
  <si>
    <t>Suma</t>
  </si>
  <si>
    <t>divize LIPNÍK NAD BEČVOU II - Lesní správa Potštát, Lesní správa Hlubočky a Lesní správa Velký Újezd</t>
  </si>
  <si>
    <t>divize LIPNÍK NAD BEČVOU  I - Lesní správa Libavá, Lesní správa Bruntál</t>
  </si>
  <si>
    <t xml:space="preserve">divize KARLOVY VARY II - Lesní správa Klášterec nad Ohří </t>
  </si>
  <si>
    <t>IČO:</t>
  </si>
  <si>
    <t xml:space="preserve">divize MIMOŇ </t>
  </si>
  <si>
    <t>LS Dolní Krupá, Ralsko, Ploužnice 293, 471 24 Mimoň</t>
  </si>
  <si>
    <t>LS Lipník, Lipník 151, 294 43 Čachovice</t>
  </si>
  <si>
    <t xml:space="preserve">Zahradní 529, 431 51 Klášterec nad Ohří
</t>
  </si>
  <si>
    <t>Lučiny 17, Doupovské Hradiště, 362 72 Kyselka</t>
  </si>
  <si>
    <t>Podbořanská 36, 364 53 Valeč - Chyše</t>
  </si>
  <si>
    <t>LS Potštát - zařízení pro nakládání se zvěřinou CZ 5805, Lesní 127, 753 62 Potštát</t>
  </si>
  <si>
    <t>LS Velký Újezd - zařízení pro nakládání se zvěřinou CZ 5660, Slavkov, 751 31 Loučka</t>
  </si>
  <si>
    <t>LS Libavá - zařízení pro nakládání se zvěřinou CZ 729, 783 07 Město Libavá 107</t>
  </si>
  <si>
    <t>LS Bruntál - sběrné místo I - 792 01 Bruntál, Nová 16</t>
  </si>
  <si>
    <t>LS Bruntál - sběrné místo II - 741 01 Nový Jičín, Trlicova 45</t>
  </si>
  <si>
    <t>Sběrné místo Arnoštov - Lesní správa Arnoštov, Arnoštov 40, 383 01 Prachatice</t>
  </si>
  <si>
    <t>Sběrné místo Chvalšiny - Lesní správa Chvalšiny, Chvalšiny 251, 382 08 Chvalšiny</t>
  </si>
  <si>
    <t>Zařízení pro nakládání se zvěřinou Květušín - Zemědělská správa Květušín, Květušín 324, 382 29 Polná na Šumavě</t>
  </si>
  <si>
    <t>Sběrné a prohlížecí místo LS Myslejovice – Myslejovice 73, 798 05 Myslejovice</t>
  </si>
  <si>
    <t>Sběrné místo LS Žárovice – Žárovice 31, 798 03 Plumlov</t>
  </si>
  <si>
    <t>Sběrné místo LS Rychtářov – Rychtářov 107, 682 01 Vyškov</t>
  </si>
  <si>
    <t>Sběrné místo Bílý Vlk – Heršpice 104, 684 01 Heršpice</t>
  </si>
  <si>
    <t>LS Nouzov - Suchomlýnská 4, 273 51 Unhošť</t>
  </si>
  <si>
    <t>LS Obecnice - Obecnice 274, 262 21 Obecnice</t>
  </si>
  <si>
    <t>LS Mirošov - K lesní správě 193, 338 43 Mirošov</t>
  </si>
  <si>
    <t>LS Jince - Velcí 4, 26223 Jince</t>
  </si>
  <si>
    <t>LS Nepomuk - Nepomuk 43, 262 42</t>
  </si>
  <si>
    <t>LS Strašice - Strašice 171, 33845 Sttrašice</t>
  </si>
  <si>
    <t>daňčí zvěřina</t>
  </si>
  <si>
    <t>část č. 1:</t>
  </si>
  <si>
    <t>část č. 2:</t>
  </si>
  <si>
    <t>část č. 3:</t>
  </si>
  <si>
    <t>část č. 4:</t>
  </si>
  <si>
    <t>část č. 5:</t>
  </si>
  <si>
    <t>část č. 6:</t>
  </si>
  <si>
    <t>část č. 7:</t>
  </si>
  <si>
    <t>část č. 8:</t>
  </si>
  <si>
    <t>část č. 9:</t>
  </si>
  <si>
    <t>LS Hlubočky - zařízení pro nakládání se zvěřinou CZ 71840145, Mrsklesy 231, 783 61 Hlubočky</t>
  </si>
  <si>
    <t>Příloha č. 1 ke kupní smlouvě "o prodeji zvěřiny 2019/2020"</t>
  </si>
  <si>
    <t>období: 1.7.2019 - 30.6.2020</t>
  </si>
  <si>
    <t>Příloha č. 1 ke kupní smlouvě "o prodeji zvěřiny 2019/2021"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</si>
</sst>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5" x14ac:knownFonts="1">
    <font>
      <sz val="10"/>
      <name val="Arial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0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charset val="238"/>
    </font>
    <font>
      <sz val="10"/>
      <name val="Arial CE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Verdana"/>
      <family val="2"/>
      <charset val="238"/>
    </font>
    <font>
      <sz val="10"/>
      <name val="Wingdings"/>
      <charset val="2"/>
    </font>
    <font>
      <b/>
      <sz val="10"/>
      <name val="Trebuchet MS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7" fillId="0" borderId="0" xfId="0" applyFont="1"/>
    <xf numFmtId="0" fontId="10" fillId="0" borderId="0" xfId="0" applyFont="1" applyProtection="1"/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 applyProtection="1"/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 indent="7"/>
    </xf>
    <xf numFmtId="0" fontId="6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Protection="1"/>
    <xf numFmtId="0" fontId="17" fillId="0" borderId="0" xfId="0" applyFont="1" applyProtection="1"/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" fillId="0" borderId="0" xfId="0" quotePrefix="1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vertical="top" wrapText="1"/>
    </xf>
    <xf numFmtId="3" fontId="0" fillId="0" borderId="0" xfId="0" applyNumberFormat="1" applyFill="1" applyBorder="1" applyAlignment="1" applyProtection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Fill="1" applyBorder="1"/>
    <xf numFmtId="0" fontId="6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3" fontId="0" fillId="0" borderId="3" xfId="0" quotePrefix="1" applyNumberFormat="1" applyFill="1" applyBorder="1" applyAlignment="1" applyProtection="1">
      <alignment horizontal="center" vertical="top" wrapText="1"/>
    </xf>
    <xf numFmtId="3" fontId="0" fillId="0" borderId="8" xfId="0" quotePrefix="1" applyNumberFormat="1" applyFill="1" applyBorder="1" applyAlignment="1" applyProtection="1">
      <alignment horizontal="center" vertical="top" wrapText="1"/>
    </xf>
    <xf numFmtId="3" fontId="0" fillId="0" borderId="7" xfId="0" quotePrefix="1" applyNumberForma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21" fillId="0" borderId="0" xfId="0" applyFont="1"/>
    <xf numFmtId="0" fontId="12" fillId="0" borderId="2" xfId="0" applyFont="1" applyBorder="1" applyAlignment="1">
      <alignment vertical="top" wrapText="1"/>
    </xf>
    <xf numFmtId="0" fontId="22" fillId="0" borderId="0" xfId="0" applyFont="1"/>
    <xf numFmtId="3" fontId="13" fillId="0" borderId="3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4" fontId="1" fillId="0" borderId="7" xfId="0" quotePrefix="1" applyNumberFormat="1" applyFont="1" applyBorder="1" applyAlignment="1">
      <alignment horizontal="right" vertical="top" wrapText="1"/>
    </xf>
    <xf numFmtId="3" fontId="0" fillId="0" borderId="7" xfId="0" applyNumberFormat="1" applyFill="1" applyBorder="1" applyAlignment="1" applyProtection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4" fontId="24" fillId="0" borderId="8" xfId="0" applyNumberFormat="1" applyFont="1" applyBorder="1" applyAlignment="1">
      <alignment horizontal="right" vertical="top" wrapText="1"/>
    </xf>
    <xf numFmtId="4" fontId="24" fillId="0" borderId="7" xfId="0" applyNumberFormat="1" applyFont="1" applyBorder="1" applyAlignment="1">
      <alignment horizontal="right" vertical="top" wrapText="1"/>
    </xf>
    <xf numFmtId="4" fontId="23" fillId="0" borderId="7" xfId="0" applyNumberFormat="1" applyFont="1" applyBorder="1" applyAlignment="1">
      <alignment horizontal="right" vertical="top" wrapText="1"/>
    </xf>
    <xf numFmtId="3" fontId="0" fillId="0" borderId="3" xfId="0" quotePrefix="1" applyNumberFormat="1" applyFill="1" applyBorder="1" applyAlignment="1" applyProtection="1">
      <alignment horizontal="right" vertical="top" wrapText="1"/>
    </xf>
    <xf numFmtId="3" fontId="0" fillId="0" borderId="8" xfId="0" quotePrefix="1" applyNumberFormat="1" applyFill="1" applyBorder="1" applyAlignment="1" applyProtection="1">
      <alignment horizontal="right" vertical="top" wrapText="1"/>
    </xf>
    <xf numFmtId="3" fontId="13" fillId="0" borderId="5" xfId="0" applyNumberFormat="1" applyFont="1" applyBorder="1" applyAlignment="1">
      <alignment horizontal="right" vertical="center" wrapText="1"/>
    </xf>
    <xf numFmtId="4" fontId="24" fillId="0" borderId="4" xfId="0" applyNumberFormat="1" applyFont="1" applyBorder="1" applyAlignment="1">
      <alignment horizontal="right" vertical="top" wrapText="1"/>
    </xf>
    <xf numFmtId="3" fontId="0" fillId="0" borderId="4" xfId="0" quotePrefix="1" applyNumberFormat="1" applyFill="1" applyBorder="1" applyAlignment="1" applyProtection="1">
      <alignment horizontal="right" vertical="top" wrapText="1"/>
    </xf>
    <xf numFmtId="3" fontId="0" fillId="0" borderId="7" xfId="0" quotePrefix="1" applyNumberFormat="1" applyFill="1" applyBorder="1" applyAlignment="1" applyProtection="1">
      <alignment horizontal="right" vertical="top" wrapText="1"/>
    </xf>
    <xf numFmtId="3" fontId="22" fillId="0" borderId="2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 applyProtection="1">
      <alignment horizontal="right" vertical="top" wrapText="1"/>
    </xf>
    <xf numFmtId="3" fontId="13" fillId="0" borderId="8" xfId="0" applyNumberFormat="1" applyFont="1" applyBorder="1" applyAlignment="1">
      <alignment horizontal="right" vertical="center" wrapText="1"/>
    </xf>
    <xf numFmtId="4" fontId="24" fillId="0" borderId="7" xfId="0" quotePrefix="1" applyNumberFormat="1" applyFont="1" applyBorder="1" applyAlignment="1">
      <alignment horizontal="right" vertical="top" wrapText="1"/>
    </xf>
    <xf numFmtId="3" fontId="0" fillId="0" borderId="6" xfId="0" quotePrefix="1" applyNumberFormat="1" applyFill="1" applyBorder="1" applyAlignment="1" applyProtection="1">
      <alignment horizontal="right" vertical="top" wrapText="1"/>
    </xf>
    <xf numFmtId="4" fontId="24" fillId="0" borderId="6" xfId="0" applyNumberFormat="1" applyFont="1" applyBorder="1" applyAlignment="1">
      <alignment horizontal="right" vertical="top" wrapText="1"/>
    </xf>
    <xf numFmtId="3" fontId="0" fillId="0" borderId="11" xfId="0" quotePrefix="1" applyNumberFormat="1" applyFill="1" applyBorder="1" applyAlignment="1" applyProtection="1">
      <alignment horizontal="right" vertical="top" wrapText="1"/>
    </xf>
    <xf numFmtId="3" fontId="0" fillId="0" borderId="12" xfId="0" quotePrefix="1" applyNumberFormat="1" applyFill="1" applyBorder="1" applyAlignment="1" applyProtection="1">
      <alignment horizontal="right" vertical="top" wrapText="1"/>
    </xf>
    <xf numFmtId="3" fontId="0" fillId="0" borderId="10" xfId="0" quotePrefix="1" applyNumberFormat="1" applyFill="1" applyBorder="1" applyAlignment="1" applyProtection="1">
      <alignment horizontal="right" vertical="top" wrapText="1"/>
    </xf>
    <xf numFmtId="14" fontId="10" fillId="3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 applyProtection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right"/>
    </xf>
    <xf numFmtId="4" fontId="24" fillId="3" borderId="3" xfId="0" applyNumberFormat="1" applyFont="1" applyFill="1" applyBorder="1" applyAlignment="1" applyProtection="1">
      <alignment horizontal="right" vertical="top" wrapText="1"/>
      <protection locked="0"/>
    </xf>
    <xf numFmtId="4" fontId="24" fillId="3" borderId="4" xfId="0" applyNumberFormat="1" applyFont="1" applyFill="1" applyBorder="1" applyAlignment="1" applyProtection="1">
      <alignment horizontal="right" vertical="top" wrapText="1"/>
      <protection locked="0"/>
    </xf>
    <xf numFmtId="4" fontId="24" fillId="3" borderId="6" xfId="0" applyNumberFormat="1" applyFont="1" applyFill="1" applyBorder="1" applyAlignment="1" applyProtection="1">
      <alignment horizontal="right" vertical="top" wrapText="1"/>
      <protection locked="0"/>
    </xf>
    <xf numFmtId="4" fontId="24" fillId="3" borderId="8" xfId="0" applyNumberFormat="1" applyFont="1" applyFill="1" applyBorder="1" applyAlignment="1" applyProtection="1">
      <alignment horizontal="right" vertical="top" wrapText="1"/>
      <protection locked="0"/>
    </xf>
    <xf numFmtId="4" fontId="24" fillId="3" borderId="9" xfId="0" applyNumberFormat="1" applyFont="1" applyFill="1" applyBorder="1" applyAlignment="1" applyProtection="1">
      <alignment horizontal="right" vertical="top" wrapText="1"/>
      <protection locked="0"/>
    </xf>
    <xf numFmtId="4" fontId="24" fillId="3" borderId="7" xfId="0" applyNumberFormat="1" applyFont="1" applyFill="1" applyBorder="1" applyAlignment="1" applyProtection="1">
      <alignment horizontal="right" vertical="top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0" fontId="22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7" fillId="0" borderId="0" xfId="0" applyFont="1" applyProtection="1"/>
    <xf numFmtId="0" fontId="1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</xf>
    <xf numFmtId="4" fontId="24" fillId="0" borderId="3" xfId="0" applyNumberFormat="1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top" wrapText="1"/>
    </xf>
    <xf numFmtId="0" fontId="13" fillId="0" borderId="4" xfId="0" applyFont="1" applyBorder="1" applyAlignment="1" applyProtection="1">
      <alignment horizontal="center" vertical="center" wrapText="1"/>
    </xf>
    <xf numFmtId="3" fontId="13" fillId="0" borderId="4" xfId="0" applyNumberFormat="1" applyFont="1" applyBorder="1" applyAlignment="1" applyProtection="1">
      <alignment horizontal="right" vertical="center" wrapText="1"/>
    </xf>
    <xf numFmtId="4" fontId="24" fillId="0" borderId="8" xfId="0" applyNumberFormat="1" applyFont="1" applyBorder="1" applyAlignment="1" applyProtection="1">
      <alignment horizontal="right" vertical="top" wrapText="1"/>
    </xf>
    <xf numFmtId="0" fontId="14" fillId="0" borderId="0" xfId="0" applyFont="1" applyAlignment="1" applyProtection="1">
      <alignment horizontal="justify"/>
    </xf>
    <xf numFmtId="0" fontId="15" fillId="0" borderId="0" xfId="0" applyFont="1" applyAlignment="1" applyProtection="1">
      <alignment horizontal="left" indent="7"/>
    </xf>
    <xf numFmtId="0" fontId="13" fillId="0" borderId="9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vertical="top" wrapText="1"/>
    </xf>
    <xf numFmtId="0" fontId="13" fillId="0" borderId="6" xfId="0" applyFont="1" applyBorder="1" applyAlignment="1" applyProtection="1">
      <alignment horizontal="center" vertical="center" wrapText="1"/>
    </xf>
    <xf numFmtId="3" fontId="13" fillId="0" borderId="6" xfId="0" applyNumberFormat="1" applyFont="1" applyBorder="1" applyAlignment="1" applyProtection="1">
      <alignment horizontal="right" vertical="center" wrapText="1"/>
    </xf>
    <xf numFmtId="4" fontId="24" fillId="0" borderId="7" xfId="0" applyNumberFormat="1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horizontal="center" vertical="center" wrapText="1"/>
    </xf>
    <xf numFmtId="3" fontId="13" fillId="0" borderId="7" xfId="0" applyNumberFormat="1" applyFont="1" applyBorder="1" applyAlignment="1" applyProtection="1">
      <alignment horizontal="right" vertical="center" wrapText="1"/>
    </xf>
    <xf numFmtId="3" fontId="22" fillId="0" borderId="2" xfId="0" applyNumberFormat="1" applyFont="1" applyBorder="1" applyAlignment="1" applyProtection="1">
      <alignment horizontal="right" vertical="center" wrapText="1"/>
    </xf>
    <xf numFmtId="4" fontId="23" fillId="0" borderId="7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center" wrapText="1"/>
    </xf>
    <xf numFmtId="3" fontId="13" fillId="0" borderId="0" xfId="0" applyNumberFormat="1" applyFont="1" applyBorder="1" applyAlignment="1" applyProtection="1">
      <alignment horizontal="right" vertical="center" wrapText="1"/>
    </xf>
    <xf numFmtId="4" fontId="1" fillId="0" borderId="0" xfId="0" quotePrefix="1" applyNumberFormat="1" applyFont="1" applyBorder="1" applyAlignment="1" applyProtection="1">
      <alignment horizontal="right" vertical="top" wrapText="1"/>
    </xf>
    <xf numFmtId="4" fontId="16" fillId="0" borderId="0" xfId="0" applyNumberFormat="1" applyFont="1" applyBorder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9" sqref="I9"/>
    </sheetView>
  </sheetViews>
  <sheetFormatPr defaultRowHeight="12.75" x14ac:dyDescent="0.2"/>
  <cols>
    <col min="1" max="1" width="9.140625" style="123"/>
    <col min="2" max="2" width="48.42578125" style="123" customWidth="1"/>
    <col min="3" max="3" width="5.28515625" style="123" customWidth="1"/>
    <col min="4" max="5" width="13.140625" style="123" customWidth="1"/>
    <col min="6" max="6" width="18.140625" style="123" customWidth="1"/>
    <col min="7" max="7" width="14.140625" style="123" customWidth="1"/>
    <col min="8" max="8" width="12.85546875" style="123" customWidth="1"/>
    <col min="9" max="16384" width="9.140625" style="123"/>
  </cols>
  <sheetData>
    <row r="1" spans="1:11" ht="15" x14ac:dyDescent="0.2">
      <c r="A1" s="120" t="s">
        <v>78</v>
      </c>
      <c r="B1" s="121"/>
      <c r="C1" s="122"/>
      <c r="D1" s="122"/>
      <c r="E1" s="122"/>
      <c r="G1" s="103" t="s">
        <v>79</v>
      </c>
      <c r="H1" s="122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124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68</v>
      </c>
      <c r="B5" s="112" t="s">
        <v>43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44</v>
      </c>
      <c r="B6" s="102"/>
      <c r="C6" s="102"/>
      <c r="D6" s="102"/>
      <c r="E6" s="102"/>
      <c r="F6" s="102"/>
      <c r="G6" s="102"/>
      <c r="H6" s="102"/>
    </row>
    <row r="7" spans="1:11" ht="15.75" x14ac:dyDescent="0.2">
      <c r="A7" s="2" t="s">
        <v>45</v>
      </c>
      <c r="B7" s="102"/>
      <c r="C7" s="102"/>
      <c r="D7" s="102"/>
      <c r="E7" s="102"/>
      <c r="F7" s="102"/>
      <c r="G7" s="102"/>
      <c r="H7" s="102"/>
    </row>
    <row r="8" spans="1:11" ht="18" x14ac:dyDescent="0.2">
      <c r="A8" s="125"/>
      <c r="B8" s="12"/>
      <c r="C8" s="12"/>
      <c r="D8" s="12"/>
      <c r="E8" s="12"/>
      <c r="F8" s="12"/>
      <c r="G8" s="12"/>
      <c r="H8" s="12"/>
    </row>
    <row r="9" spans="1:11" ht="18" x14ac:dyDescent="0.2">
      <c r="A9" s="8"/>
      <c r="B9" s="9" t="s">
        <v>30</v>
      </c>
      <c r="C9" s="10"/>
      <c r="D9" s="6"/>
      <c r="E9" s="6"/>
      <c r="F9" s="6"/>
      <c r="G9" s="12"/>
      <c r="H9" s="12"/>
    </row>
    <row r="10" spans="1:11" ht="18" x14ac:dyDescent="0.2">
      <c r="A10" s="8"/>
      <c r="B10" s="11" t="s">
        <v>0</v>
      </c>
      <c r="C10" s="110"/>
      <c r="D10" s="110"/>
      <c r="E10" s="110"/>
      <c r="F10" s="111"/>
      <c r="G10" s="12"/>
      <c r="H10" s="12"/>
    </row>
    <row r="11" spans="1:11" ht="18" x14ac:dyDescent="0.2">
      <c r="A11" s="8"/>
      <c r="B11" s="11" t="s">
        <v>42</v>
      </c>
      <c r="C11" s="113"/>
      <c r="D11" s="113"/>
      <c r="E11" s="113"/>
      <c r="F11" s="114"/>
      <c r="G11" s="12"/>
      <c r="H11" s="12"/>
    </row>
    <row r="12" spans="1:11" ht="18" x14ac:dyDescent="0.2">
      <c r="A12" s="8"/>
      <c r="B12" s="11" t="s">
        <v>1</v>
      </c>
      <c r="C12" s="110"/>
      <c r="D12" s="110"/>
      <c r="E12" s="110"/>
      <c r="F12" s="111"/>
      <c r="G12" s="12"/>
      <c r="H12" s="12"/>
    </row>
    <row r="13" spans="1:11" ht="18.75" thickBot="1" x14ac:dyDescent="0.25">
      <c r="A13" s="122"/>
      <c r="B13" s="122"/>
      <c r="C13" s="122"/>
      <c r="D13" s="122"/>
      <c r="E13" s="122"/>
      <c r="F13" s="122"/>
      <c r="G13" s="12"/>
      <c r="H13" s="12"/>
    </row>
    <row r="14" spans="1:11" ht="48.75" thickBot="1" x14ac:dyDescent="0.25">
      <c r="A14" s="35" t="s">
        <v>35</v>
      </c>
      <c r="B14" s="35" t="s">
        <v>36</v>
      </c>
      <c r="C14" s="35" t="s">
        <v>8</v>
      </c>
      <c r="D14" s="35" t="s">
        <v>18</v>
      </c>
      <c r="E14" s="35" t="s">
        <v>37</v>
      </c>
      <c r="F14" s="35" t="s">
        <v>19</v>
      </c>
      <c r="G14" s="35" t="s">
        <v>3</v>
      </c>
      <c r="H14" s="12"/>
    </row>
    <row r="15" spans="1:11" ht="18" x14ac:dyDescent="0.2">
      <c r="A15" s="126" t="s">
        <v>22</v>
      </c>
      <c r="B15" s="127" t="s">
        <v>5</v>
      </c>
      <c r="C15" s="128" t="s">
        <v>9</v>
      </c>
      <c r="D15" s="129">
        <v>20000</v>
      </c>
      <c r="E15" s="104"/>
      <c r="F15" s="130">
        <f t="shared" ref="F15:F20" si="0">D15*E15</f>
        <v>0</v>
      </c>
      <c r="G15" s="73" t="s">
        <v>10</v>
      </c>
      <c r="H15" s="12"/>
    </row>
    <row r="16" spans="1:11" ht="18" x14ac:dyDescent="0.2">
      <c r="A16" s="131" t="s">
        <v>23</v>
      </c>
      <c r="B16" s="132" t="s">
        <v>16</v>
      </c>
      <c r="C16" s="133" t="s">
        <v>9</v>
      </c>
      <c r="D16" s="134">
        <v>9000</v>
      </c>
      <c r="E16" s="107"/>
      <c r="F16" s="135">
        <f t="shared" si="0"/>
        <v>0</v>
      </c>
      <c r="G16" s="74" t="s">
        <v>10</v>
      </c>
      <c r="H16" s="136"/>
    </row>
    <row r="17" spans="1:8" ht="18" x14ac:dyDescent="0.2">
      <c r="A17" s="131" t="s">
        <v>24</v>
      </c>
      <c r="B17" s="132" t="s">
        <v>7</v>
      </c>
      <c r="C17" s="133" t="s">
        <v>9</v>
      </c>
      <c r="D17" s="134">
        <v>4500</v>
      </c>
      <c r="E17" s="107"/>
      <c r="F17" s="135">
        <f t="shared" si="0"/>
        <v>0</v>
      </c>
      <c r="G17" s="74" t="s">
        <v>10</v>
      </c>
      <c r="H17" s="137"/>
    </row>
    <row r="18" spans="1:8" ht="18" x14ac:dyDescent="0.2">
      <c r="A18" s="131" t="s">
        <v>25</v>
      </c>
      <c r="B18" s="138" t="s">
        <v>6</v>
      </c>
      <c r="C18" s="133" t="s">
        <v>9</v>
      </c>
      <c r="D18" s="134">
        <v>1000</v>
      </c>
      <c r="E18" s="107"/>
      <c r="F18" s="135">
        <f t="shared" si="0"/>
        <v>0</v>
      </c>
      <c r="G18" s="74" t="s">
        <v>10</v>
      </c>
      <c r="H18" s="137"/>
    </row>
    <row r="19" spans="1:8" ht="18" x14ac:dyDescent="0.2">
      <c r="A19" s="139" t="s">
        <v>26</v>
      </c>
      <c r="B19" s="132" t="s">
        <v>13</v>
      </c>
      <c r="C19" s="133" t="s">
        <v>9</v>
      </c>
      <c r="D19" s="134">
        <v>15600</v>
      </c>
      <c r="E19" s="107"/>
      <c r="F19" s="135">
        <f t="shared" si="0"/>
        <v>0</v>
      </c>
      <c r="G19" s="74" t="s">
        <v>10</v>
      </c>
    </row>
    <row r="20" spans="1:8" ht="18.75" thickBot="1" x14ac:dyDescent="0.25">
      <c r="A20" s="140" t="s">
        <v>27</v>
      </c>
      <c r="B20" s="141" t="s">
        <v>14</v>
      </c>
      <c r="C20" s="142" t="s">
        <v>9</v>
      </c>
      <c r="D20" s="143">
        <v>6400</v>
      </c>
      <c r="E20" s="107"/>
      <c r="F20" s="144">
        <f t="shared" si="0"/>
        <v>0</v>
      </c>
      <c r="G20" s="78" t="s">
        <v>10</v>
      </c>
    </row>
    <row r="21" spans="1:8" ht="18.75" thickBot="1" x14ac:dyDescent="0.25">
      <c r="A21" s="145" t="s">
        <v>38</v>
      </c>
      <c r="B21" s="146" t="s">
        <v>4</v>
      </c>
      <c r="C21" s="147" t="s">
        <v>9</v>
      </c>
      <c r="D21" s="148">
        <f>SUM(D15:D20)</f>
        <v>56500</v>
      </c>
      <c r="E21" s="149" t="s">
        <v>10</v>
      </c>
      <c r="F21" s="150">
        <f>SUM(F15:F20)</f>
        <v>0</v>
      </c>
      <c r="G21" s="68">
        <f>D21*0.75</f>
        <v>42375</v>
      </c>
    </row>
    <row r="22" spans="1:8" ht="15" x14ac:dyDescent="0.2">
      <c r="A22" s="151"/>
      <c r="B22" s="152"/>
      <c r="C22" s="153"/>
      <c r="D22" s="154"/>
      <c r="E22" s="155"/>
      <c r="F22" s="156"/>
      <c r="G22" s="26"/>
    </row>
    <row r="23" spans="1:8" x14ac:dyDescent="0.2">
      <c r="C23" s="17" t="s">
        <v>11</v>
      </c>
      <c r="D23" s="88"/>
      <c r="E23" s="17" t="s">
        <v>12</v>
      </c>
      <c r="F23" s="88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  <row r="33" spans="4:7" x14ac:dyDescent="0.2">
      <c r="D33" s="8"/>
      <c r="E33" s="8"/>
      <c r="F33" s="18"/>
      <c r="G33" s="18"/>
    </row>
  </sheetData>
  <sheetProtection algorithmName="SHA-512" hashValue="oBETQleYVh3AP/Rek5gkPoOpunuWHjsN9c2/vOy2LClGf/os37iaDVa2htrYbAAbH+Ui6sD0mP+KvgudjpIU/Q==" saltValue="VqoIVDk6NFNadE+5uEJHgw==" spinCount="100000" sheet="1" objects="1" scenarios="1"/>
  <mergeCells count="4">
    <mergeCell ref="C12:F12"/>
    <mergeCell ref="B5:H5"/>
    <mergeCell ref="C10:F10"/>
    <mergeCell ref="C11:F11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35" sqref="B35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8" x14ac:dyDescent="0.2">
      <c r="A5" s="2" t="s">
        <v>69</v>
      </c>
      <c r="B5" s="115" t="s">
        <v>41</v>
      </c>
      <c r="C5" s="116"/>
      <c r="D5" s="116"/>
      <c r="E5" s="116"/>
      <c r="F5" s="116"/>
      <c r="G5" s="116"/>
      <c r="H5" s="12"/>
    </row>
    <row r="6" spans="1:11" ht="18" x14ac:dyDescent="0.2">
      <c r="A6" s="2" t="s">
        <v>46</v>
      </c>
      <c r="B6" s="89"/>
      <c r="C6" s="90"/>
      <c r="D6" s="90"/>
      <c r="E6" s="90"/>
      <c r="F6" s="90"/>
      <c r="G6" s="90"/>
      <c r="H6" s="12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10"/>
      <c r="D9" s="110"/>
      <c r="E9" s="110"/>
      <c r="F9" s="111"/>
      <c r="G9" s="12"/>
      <c r="H9" s="12"/>
    </row>
    <row r="10" spans="1:11" ht="18" x14ac:dyDescent="0.2">
      <c r="A10" s="8"/>
      <c r="B10" s="11" t="s">
        <v>42</v>
      </c>
      <c r="C10" s="113"/>
      <c r="D10" s="113"/>
      <c r="E10" s="113"/>
      <c r="F10" s="114"/>
      <c r="G10" s="12"/>
      <c r="H10" s="12"/>
    </row>
    <row r="11" spans="1:11" ht="18" x14ac:dyDescent="0.2">
      <c r="A11" s="8"/>
      <c r="B11" s="11" t="s">
        <v>1</v>
      </c>
      <c r="C11" s="110"/>
      <c r="D11" s="110"/>
      <c r="E11" s="110"/>
      <c r="F11" s="111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8" x14ac:dyDescent="0.2">
      <c r="A14" s="36" t="s">
        <v>22</v>
      </c>
      <c r="B14" s="41" t="s">
        <v>5</v>
      </c>
      <c r="C14" s="45" t="s">
        <v>9</v>
      </c>
      <c r="D14" s="100">
        <v>31000</v>
      </c>
      <c r="E14" s="104"/>
      <c r="F14" s="69">
        <f t="shared" ref="F14:F20" si="0">D14*E14</f>
        <v>0</v>
      </c>
      <c r="G14" s="55" t="s">
        <v>10</v>
      </c>
      <c r="H14" s="12"/>
    </row>
    <row r="15" spans="1:11" ht="15" customHeight="1" x14ac:dyDescent="0.2">
      <c r="A15" s="37" t="s">
        <v>23</v>
      </c>
      <c r="B15" s="42" t="s">
        <v>16</v>
      </c>
      <c r="C15" s="46" t="s">
        <v>9</v>
      </c>
      <c r="D15" s="101">
        <v>1500</v>
      </c>
      <c r="E15" s="107"/>
      <c r="F15" s="70">
        <f t="shared" si="0"/>
        <v>0</v>
      </c>
      <c r="G15" s="56" t="s">
        <v>10</v>
      </c>
      <c r="H15" s="15"/>
    </row>
    <row r="16" spans="1:11" ht="14.25" customHeight="1" x14ac:dyDescent="0.2">
      <c r="A16" s="37" t="s">
        <v>24</v>
      </c>
      <c r="B16" s="42" t="s">
        <v>7</v>
      </c>
      <c r="C16" s="46" t="s">
        <v>9</v>
      </c>
      <c r="D16" s="101">
        <v>3000</v>
      </c>
      <c r="E16" s="107"/>
      <c r="F16" s="70">
        <f t="shared" si="0"/>
        <v>0</v>
      </c>
      <c r="G16" s="56" t="s">
        <v>10</v>
      </c>
      <c r="H16" s="16"/>
    </row>
    <row r="17" spans="1:8" ht="15" customHeight="1" x14ac:dyDescent="0.2">
      <c r="A17" s="37" t="s">
        <v>25</v>
      </c>
      <c r="B17" s="42" t="s">
        <v>29</v>
      </c>
      <c r="C17" s="46" t="s">
        <v>9</v>
      </c>
      <c r="D17" s="101">
        <v>25000</v>
      </c>
      <c r="E17" s="107"/>
      <c r="F17" s="70">
        <f>D17*E17</f>
        <v>0</v>
      </c>
      <c r="G17" s="56" t="s">
        <v>10</v>
      </c>
      <c r="H17" s="16"/>
    </row>
    <row r="18" spans="1:8" ht="15" customHeight="1" x14ac:dyDescent="0.2">
      <c r="A18" s="37" t="s">
        <v>26</v>
      </c>
      <c r="B18" s="54" t="s">
        <v>6</v>
      </c>
      <c r="C18" s="46" t="s">
        <v>9</v>
      </c>
      <c r="D18" s="101">
        <v>300</v>
      </c>
      <c r="E18" s="107"/>
      <c r="F18" s="70">
        <f t="shared" si="0"/>
        <v>0</v>
      </c>
      <c r="G18" s="56" t="s">
        <v>10</v>
      </c>
      <c r="H18" s="16"/>
    </row>
    <row r="19" spans="1:8" ht="15" customHeight="1" x14ac:dyDescent="0.2">
      <c r="A19" s="53" t="s">
        <v>27</v>
      </c>
      <c r="B19" s="42" t="s">
        <v>13</v>
      </c>
      <c r="C19" s="46" t="s">
        <v>9</v>
      </c>
      <c r="D19" s="101">
        <v>5000</v>
      </c>
      <c r="E19" s="107"/>
      <c r="F19" s="70">
        <f t="shared" si="0"/>
        <v>0</v>
      </c>
      <c r="G19" s="56" t="s">
        <v>10</v>
      </c>
    </row>
    <row r="20" spans="1:8" ht="15" customHeight="1" thickBot="1" x14ac:dyDescent="0.25">
      <c r="A20" s="39" t="s">
        <v>28</v>
      </c>
      <c r="B20" s="43" t="s">
        <v>14</v>
      </c>
      <c r="C20" s="48" t="s">
        <v>9</v>
      </c>
      <c r="D20" s="101">
        <v>3500</v>
      </c>
      <c r="E20" s="109"/>
      <c r="F20" s="71">
        <f t="shared" si="0"/>
        <v>0</v>
      </c>
      <c r="G20" s="57" t="s">
        <v>10</v>
      </c>
    </row>
    <row r="21" spans="1:8" ht="15" customHeight="1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69300</v>
      </c>
      <c r="E21" s="67" t="s">
        <v>10</v>
      </c>
      <c r="F21" s="72">
        <f>SUM(F14:F20)</f>
        <v>0</v>
      </c>
      <c r="G21" s="68">
        <f>D21*0.75</f>
        <v>51975</v>
      </c>
    </row>
    <row r="22" spans="1:8" ht="15" x14ac:dyDescent="0.2">
      <c r="A22" s="33"/>
      <c r="B22" s="32"/>
      <c r="C22" s="22"/>
      <c r="D22" s="23"/>
      <c r="E22" s="24"/>
      <c r="F22" s="25"/>
      <c r="G22" s="26"/>
    </row>
    <row r="23" spans="1:8" x14ac:dyDescent="0.2">
      <c r="C23" s="17" t="s">
        <v>11</v>
      </c>
      <c r="D23" s="88"/>
      <c r="E23" s="17" t="s">
        <v>12</v>
      </c>
      <c r="F23" s="88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</sheetData>
  <sheetProtection algorithmName="SHA-512" hashValue="8bj0A2NRM2XEg3lx6FmjWb9ZLWeuvjoKqEYmBmNOMJrKghI4QPnesrCOjXiBggO4tTyys8N1JtxCrPREGEiGEw==" saltValue="2E6lPIahYrBj4or1U7PKlQ==" spinCount="100000" sheet="1" objects="1" scenarios="1"/>
  <mergeCells count="4">
    <mergeCell ref="C11:F11"/>
    <mergeCell ref="C9:F9"/>
    <mergeCell ref="C10:F10"/>
    <mergeCell ref="B5:G5"/>
  </mergeCells>
  <phoneticPr fontId="9" type="noConversion"/>
  <pageMargins left="0.78740157499999996" right="0.78740157499999996" top="0.984251969" bottom="0.984251969" header="0.4921259845" footer="0.4921259845"/>
  <pageSetup scale="8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35" sqref="B35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70</v>
      </c>
      <c r="B5" s="119" t="s">
        <v>39</v>
      </c>
      <c r="C5" s="119"/>
      <c r="D5" s="119"/>
      <c r="E5" s="119"/>
      <c r="F5" s="119"/>
      <c r="G5" s="119"/>
      <c r="H5" s="119"/>
    </row>
    <row r="6" spans="1:11" ht="15.75" x14ac:dyDescent="0.2">
      <c r="A6" s="2" t="s">
        <v>49</v>
      </c>
      <c r="B6" s="91"/>
      <c r="C6" s="91"/>
      <c r="D6" s="91"/>
      <c r="E6" s="91"/>
      <c r="F6" s="91"/>
      <c r="G6" s="91"/>
      <c r="H6" s="91"/>
    </row>
    <row r="7" spans="1:11" ht="15.75" x14ac:dyDescent="0.2">
      <c r="A7" s="2" t="s">
        <v>77</v>
      </c>
      <c r="B7" s="91"/>
      <c r="C7" s="91"/>
      <c r="D7" s="91"/>
      <c r="E7" s="91"/>
      <c r="F7" s="91"/>
      <c r="G7" s="91"/>
      <c r="H7" s="91"/>
    </row>
    <row r="8" spans="1:11" ht="15.75" x14ac:dyDescent="0.2">
      <c r="A8" s="2" t="s">
        <v>50</v>
      </c>
      <c r="B8" s="91"/>
      <c r="C8" s="91"/>
      <c r="D8" s="91"/>
      <c r="E8" s="91"/>
      <c r="F8" s="91"/>
      <c r="G8" s="91"/>
      <c r="H8" s="91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10"/>
      <c r="D11" s="110"/>
      <c r="E11" s="110"/>
      <c r="F11" s="111"/>
      <c r="G11" s="12"/>
      <c r="H11" s="12"/>
    </row>
    <row r="12" spans="1:11" ht="18" x14ac:dyDescent="0.2">
      <c r="A12" s="8"/>
      <c r="B12" s="11" t="s">
        <v>42</v>
      </c>
      <c r="C12" s="113"/>
      <c r="D12" s="113"/>
      <c r="E12" s="113"/>
      <c r="F12" s="114"/>
      <c r="G12" s="12"/>
      <c r="H12" s="12"/>
    </row>
    <row r="13" spans="1:11" ht="18" x14ac:dyDescent="0.2">
      <c r="A13" s="8"/>
      <c r="B13" s="11" t="s">
        <v>1</v>
      </c>
      <c r="C13" s="110"/>
      <c r="D13" s="110"/>
      <c r="E13" s="110"/>
      <c r="F13" s="111"/>
      <c r="G13" s="12"/>
      <c r="H13" s="12"/>
    </row>
    <row r="14" spans="1:11" ht="18.75" thickBot="1" x14ac:dyDescent="0.3">
      <c r="A14" s="117"/>
      <c r="B14" s="118"/>
      <c r="C14" s="118"/>
      <c r="D14" s="118"/>
      <c r="E14" s="118"/>
      <c r="F14" s="118"/>
      <c r="G14" s="118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94">
        <v>28000</v>
      </c>
      <c r="E16" s="104"/>
      <c r="F16" s="69">
        <f t="shared" ref="F16:F21" si="0">D16*E16</f>
        <v>0</v>
      </c>
      <c r="G16" s="85" t="s">
        <v>10</v>
      </c>
      <c r="H16" s="12"/>
    </row>
    <row r="17" spans="1:8" ht="18" x14ac:dyDescent="0.2">
      <c r="A17" s="37" t="s">
        <v>23</v>
      </c>
      <c r="B17" s="42" t="s">
        <v>16</v>
      </c>
      <c r="C17" s="46" t="s">
        <v>9</v>
      </c>
      <c r="D17" s="95">
        <v>1500</v>
      </c>
      <c r="E17" s="107"/>
      <c r="F17" s="70">
        <f t="shared" si="0"/>
        <v>0</v>
      </c>
      <c r="G17" s="86" t="s">
        <v>10</v>
      </c>
      <c r="H17" s="15"/>
    </row>
    <row r="18" spans="1:8" ht="18" x14ac:dyDescent="0.2">
      <c r="A18" s="37" t="s">
        <v>24</v>
      </c>
      <c r="B18" s="42" t="s">
        <v>7</v>
      </c>
      <c r="C18" s="46" t="s">
        <v>9</v>
      </c>
      <c r="D18" s="95">
        <v>5000</v>
      </c>
      <c r="E18" s="107"/>
      <c r="F18" s="70">
        <f t="shared" si="0"/>
        <v>0</v>
      </c>
      <c r="G18" s="86" t="s">
        <v>10</v>
      </c>
      <c r="H18" s="16"/>
    </row>
    <row r="19" spans="1:8" ht="18" x14ac:dyDescent="0.2">
      <c r="A19" s="37" t="s">
        <v>25</v>
      </c>
      <c r="B19" s="54" t="s">
        <v>6</v>
      </c>
      <c r="C19" s="46" t="s">
        <v>9</v>
      </c>
      <c r="D19" s="95">
        <v>500</v>
      </c>
      <c r="E19" s="107"/>
      <c r="F19" s="70">
        <f t="shared" si="0"/>
        <v>0</v>
      </c>
      <c r="G19" s="86" t="s">
        <v>10</v>
      </c>
      <c r="H19" s="16"/>
    </row>
    <row r="20" spans="1:8" ht="18" x14ac:dyDescent="0.2">
      <c r="A20" s="53" t="s">
        <v>26</v>
      </c>
      <c r="B20" s="42" t="s">
        <v>13</v>
      </c>
      <c r="C20" s="46" t="s">
        <v>9</v>
      </c>
      <c r="D20" s="95">
        <v>6000</v>
      </c>
      <c r="E20" s="107"/>
      <c r="F20" s="70">
        <f t="shared" si="0"/>
        <v>0</v>
      </c>
      <c r="G20" s="86" t="s">
        <v>10</v>
      </c>
    </row>
    <row r="21" spans="1:8" ht="18.75" thickBot="1" x14ac:dyDescent="0.25">
      <c r="A21" s="39" t="s">
        <v>27</v>
      </c>
      <c r="B21" s="43" t="s">
        <v>14</v>
      </c>
      <c r="C21" s="48" t="s">
        <v>9</v>
      </c>
      <c r="D21" s="96">
        <v>4000</v>
      </c>
      <c r="E21" s="107"/>
      <c r="F21" s="71">
        <f t="shared" si="0"/>
        <v>0</v>
      </c>
      <c r="G21" s="87" t="s">
        <v>10</v>
      </c>
    </row>
    <row r="22" spans="1:8" ht="18.75" thickBot="1" x14ac:dyDescent="0.25">
      <c r="A22" s="40" t="s">
        <v>38</v>
      </c>
      <c r="B22" s="44" t="s">
        <v>4</v>
      </c>
      <c r="C22" s="49" t="s">
        <v>9</v>
      </c>
      <c r="D22" s="97">
        <f>SUM(D16:D21)</f>
        <v>45000</v>
      </c>
      <c r="E22" s="79" t="s">
        <v>10</v>
      </c>
      <c r="F22" s="72">
        <f>SUM(F16:F21)</f>
        <v>0</v>
      </c>
      <c r="G22" s="80">
        <f>D22*0.75</f>
        <v>33750</v>
      </c>
    </row>
    <row r="23" spans="1:8" ht="15" x14ac:dyDescent="0.2">
      <c r="A23" s="33"/>
      <c r="B23" s="32"/>
      <c r="C23" s="22"/>
      <c r="D23" s="23"/>
      <c r="E23" s="24"/>
      <c r="F23" s="25"/>
      <c r="G23" s="26"/>
    </row>
    <row r="24" spans="1:8" x14ac:dyDescent="0.2">
      <c r="C24" s="17" t="s">
        <v>11</v>
      </c>
      <c r="D24" s="88"/>
      <c r="E24" s="17" t="s">
        <v>12</v>
      </c>
      <c r="F24" s="88"/>
      <c r="G24" s="18"/>
      <c r="H24" s="8"/>
    </row>
    <row r="25" spans="1:8" x14ac:dyDescent="0.2">
      <c r="C25" s="8"/>
      <c r="D25" s="8"/>
      <c r="E25" s="8"/>
      <c r="F25" s="18"/>
      <c r="G25" s="19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8"/>
    </row>
    <row r="29" spans="1:8" x14ac:dyDescent="0.2">
      <c r="C29" s="8"/>
      <c r="D29" s="8"/>
      <c r="E29" s="8"/>
      <c r="F29" s="18"/>
      <c r="G29" s="18"/>
      <c r="H29" s="20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</sheetData>
  <sheetProtection algorithmName="SHA-512" hashValue="/fsQq4M3VT2vGPeXLZ9evFKfKzT7e76JQwFJbYKGcL+3G+3SLpON9YNc6MO/0kQcaskAimaKP1IiSrBN4Fs8aA==" saltValue="pP1ss3fXbKBld6HcRPLWTA==" spinCount="100000" sheet="1" objects="1" scenarios="1"/>
  <mergeCells count="5">
    <mergeCell ref="C13:F13"/>
    <mergeCell ref="A14:G14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9" sqref="I9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71</v>
      </c>
      <c r="B5" s="112" t="s">
        <v>32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47</v>
      </c>
      <c r="B6" s="89"/>
      <c r="C6" s="89"/>
      <c r="D6" s="89"/>
      <c r="E6" s="89"/>
      <c r="F6" s="89"/>
      <c r="G6" s="89"/>
      <c r="H6" s="89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10"/>
      <c r="D9" s="110"/>
      <c r="E9" s="110"/>
      <c r="F9" s="111"/>
      <c r="G9" s="12"/>
      <c r="H9" s="12"/>
    </row>
    <row r="10" spans="1:11" ht="18" x14ac:dyDescent="0.2">
      <c r="A10" s="8"/>
      <c r="B10" s="11" t="s">
        <v>42</v>
      </c>
      <c r="C10" s="113"/>
      <c r="D10" s="113"/>
      <c r="E10" s="113"/>
      <c r="F10" s="114"/>
      <c r="G10" s="12"/>
      <c r="H10" s="12"/>
    </row>
    <row r="11" spans="1:11" ht="18" x14ac:dyDescent="0.2">
      <c r="A11" s="8"/>
      <c r="B11" s="11" t="s">
        <v>1</v>
      </c>
      <c r="C11" s="110"/>
      <c r="D11" s="110"/>
      <c r="E11" s="110"/>
      <c r="F11" s="111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7.25" customHeight="1" x14ac:dyDescent="0.2">
      <c r="A14" s="36" t="s">
        <v>22</v>
      </c>
      <c r="B14" s="41" t="s">
        <v>5</v>
      </c>
      <c r="C14" s="45" t="s">
        <v>9</v>
      </c>
      <c r="D14" s="63">
        <v>18000</v>
      </c>
      <c r="E14" s="104"/>
      <c r="F14" s="69">
        <f t="shared" ref="F14:F20" si="0">D14*E14</f>
        <v>0</v>
      </c>
      <c r="G14" s="73" t="s">
        <v>10</v>
      </c>
      <c r="H14" s="12"/>
    </row>
    <row r="15" spans="1:11" ht="18" x14ac:dyDescent="0.2">
      <c r="A15" s="37" t="s">
        <v>23</v>
      </c>
      <c r="B15" s="42" t="s">
        <v>16</v>
      </c>
      <c r="C15" s="46" t="s">
        <v>9</v>
      </c>
      <c r="D15" s="64">
        <v>500</v>
      </c>
      <c r="E15" s="107"/>
      <c r="F15" s="70">
        <f t="shared" si="0"/>
        <v>0</v>
      </c>
      <c r="G15" s="74" t="s">
        <v>10</v>
      </c>
      <c r="H15" s="15"/>
    </row>
    <row r="16" spans="1:11" ht="18" x14ac:dyDescent="0.2">
      <c r="A16" s="37" t="s">
        <v>24</v>
      </c>
      <c r="B16" s="42" t="s">
        <v>7</v>
      </c>
      <c r="C16" s="46" t="s">
        <v>9</v>
      </c>
      <c r="D16" s="64">
        <v>3100</v>
      </c>
      <c r="E16" s="107"/>
      <c r="F16" s="70">
        <f t="shared" si="0"/>
        <v>0</v>
      </c>
      <c r="G16" s="74" t="s">
        <v>10</v>
      </c>
      <c r="H16" s="16"/>
    </row>
    <row r="17" spans="1:8" ht="18" x14ac:dyDescent="0.2">
      <c r="A17" s="37" t="s">
        <v>25</v>
      </c>
      <c r="B17" s="42" t="s">
        <v>29</v>
      </c>
      <c r="C17" s="46" t="s">
        <v>9</v>
      </c>
      <c r="D17" s="64">
        <v>19000</v>
      </c>
      <c r="E17" s="107"/>
      <c r="F17" s="70">
        <f>D17*E17</f>
        <v>0</v>
      </c>
      <c r="G17" s="74" t="s">
        <v>10</v>
      </c>
      <c r="H17" s="16"/>
    </row>
    <row r="18" spans="1:8" ht="18" x14ac:dyDescent="0.2">
      <c r="A18" s="37" t="s">
        <v>26</v>
      </c>
      <c r="B18" s="54" t="s">
        <v>6</v>
      </c>
      <c r="C18" s="46" t="s">
        <v>9</v>
      </c>
      <c r="D18" s="64">
        <v>200</v>
      </c>
      <c r="E18" s="107"/>
      <c r="F18" s="70">
        <f t="shared" si="0"/>
        <v>0</v>
      </c>
      <c r="G18" s="74" t="s">
        <v>10</v>
      </c>
      <c r="H18" s="16"/>
    </row>
    <row r="19" spans="1:8" ht="18" x14ac:dyDescent="0.2">
      <c r="A19" s="53" t="s">
        <v>27</v>
      </c>
      <c r="B19" s="42" t="s">
        <v>13</v>
      </c>
      <c r="C19" s="46" t="s">
        <v>9</v>
      </c>
      <c r="D19" s="64">
        <v>8200</v>
      </c>
      <c r="E19" s="107"/>
      <c r="F19" s="70">
        <f t="shared" si="0"/>
        <v>0</v>
      </c>
      <c r="G19" s="74" t="s">
        <v>10</v>
      </c>
    </row>
    <row r="20" spans="1:8" ht="18.75" thickBot="1" x14ac:dyDescent="0.25">
      <c r="A20" s="39" t="s">
        <v>28</v>
      </c>
      <c r="B20" s="43" t="s">
        <v>14</v>
      </c>
      <c r="C20" s="48" t="s">
        <v>9</v>
      </c>
      <c r="D20" s="65">
        <v>3000</v>
      </c>
      <c r="E20" s="107"/>
      <c r="F20" s="71">
        <f t="shared" si="0"/>
        <v>0</v>
      </c>
      <c r="G20" s="78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52000</v>
      </c>
      <c r="E21" s="79" t="s">
        <v>10</v>
      </c>
      <c r="F21" s="72">
        <f>SUM(F14:F20)</f>
        <v>0</v>
      </c>
      <c r="G21" s="68">
        <f>D21*0.75</f>
        <v>39000</v>
      </c>
    </row>
    <row r="23" spans="1:8" x14ac:dyDescent="0.2">
      <c r="C23" s="17" t="s">
        <v>11</v>
      </c>
      <c r="D23" s="88"/>
      <c r="E23" s="17" t="s">
        <v>12</v>
      </c>
      <c r="F23" s="88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D28" s="8"/>
      <c r="E28" s="8"/>
      <c r="F28" s="18"/>
      <c r="G28" s="18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  <row r="33" spans="4:7" x14ac:dyDescent="0.2">
      <c r="D33" s="8"/>
      <c r="E33" s="8"/>
      <c r="F33" s="18"/>
      <c r="G33" s="18"/>
    </row>
  </sheetData>
  <sheetProtection algorithmName="SHA-512" hashValue="P/LMVzTRUx5s7P7iyrAgyElcRYP+co1E+LTuj0tMgA10dsL1ZOnnog34Oj5BXNjffxv3+y7ALDsU/GZkbsyZjg==" saltValue="xVbSWzPGV60PaafDEX9meQ==" spinCount="100000" sheet="1" objects="1" scenarios="1"/>
  <mergeCells count="4">
    <mergeCell ref="C11:F11"/>
    <mergeCell ref="B5:H5"/>
    <mergeCell ref="C9:F9"/>
    <mergeCell ref="C10:F10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E32" sqref="E32"/>
    </sheetView>
  </sheetViews>
  <sheetFormatPr defaultRowHeight="12.75" x14ac:dyDescent="0.2"/>
  <cols>
    <col min="1" max="1" width="14.28515625" customWidth="1"/>
    <col min="2" max="2" width="26.7109375" customWidth="1"/>
    <col min="3" max="3" width="12.710937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72</v>
      </c>
      <c r="B5" s="112" t="s">
        <v>40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51</v>
      </c>
      <c r="B6" s="89"/>
      <c r="C6" s="89"/>
      <c r="D6" s="89"/>
      <c r="E6" s="89"/>
      <c r="F6" s="89"/>
      <c r="G6" s="89"/>
      <c r="H6" s="89"/>
    </row>
    <row r="7" spans="1:11" ht="15.75" x14ac:dyDescent="0.2">
      <c r="A7" s="2" t="s">
        <v>52</v>
      </c>
      <c r="B7" s="89"/>
      <c r="C7" s="89"/>
      <c r="D7" s="89"/>
      <c r="E7" s="89"/>
      <c r="F7" s="89"/>
      <c r="G7" s="89"/>
      <c r="H7" s="89"/>
    </row>
    <row r="8" spans="1:11" ht="15.75" x14ac:dyDescent="0.2">
      <c r="A8" s="2" t="s">
        <v>53</v>
      </c>
      <c r="B8" s="89"/>
      <c r="C8" s="89"/>
      <c r="D8" s="89"/>
      <c r="E8" s="89"/>
      <c r="F8" s="89"/>
      <c r="G8" s="89"/>
      <c r="H8" s="89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10"/>
      <c r="D11" s="110"/>
      <c r="E11" s="110"/>
      <c r="F11" s="111"/>
      <c r="G11" s="12"/>
      <c r="H11" s="12"/>
    </row>
    <row r="12" spans="1:11" ht="18" x14ac:dyDescent="0.2">
      <c r="A12" s="8"/>
      <c r="B12" s="11" t="s">
        <v>42</v>
      </c>
      <c r="C12" s="113"/>
      <c r="D12" s="113"/>
      <c r="E12" s="113"/>
      <c r="F12" s="114"/>
      <c r="G12" s="12"/>
      <c r="H12" s="12"/>
    </row>
    <row r="13" spans="1:11" ht="18" x14ac:dyDescent="0.2">
      <c r="A13" s="8"/>
      <c r="B13" s="11" t="s">
        <v>1</v>
      </c>
      <c r="C13" s="110"/>
      <c r="D13" s="110"/>
      <c r="E13" s="110"/>
      <c r="F13" s="111"/>
      <c r="G13" s="12"/>
      <c r="H13" s="12"/>
    </row>
    <row r="14" spans="1:11" ht="18.75" thickBot="1" x14ac:dyDescent="0.25">
      <c r="A14" s="1"/>
      <c r="B14" s="1"/>
      <c r="C14" s="1"/>
      <c r="D14" s="1"/>
      <c r="E14" s="1"/>
      <c r="F14" s="1"/>
      <c r="G14" s="12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94">
        <v>22000</v>
      </c>
      <c r="E16" s="104"/>
      <c r="F16" s="69">
        <f t="shared" ref="F16:F21" si="0">D16*E16</f>
        <v>0</v>
      </c>
      <c r="G16" s="73" t="s">
        <v>10</v>
      </c>
      <c r="H16" s="12"/>
    </row>
    <row r="17" spans="1:8" ht="18" x14ac:dyDescent="0.2">
      <c r="A17" s="37" t="s">
        <v>23</v>
      </c>
      <c r="B17" s="42" t="s">
        <v>16</v>
      </c>
      <c r="C17" s="46" t="s">
        <v>9</v>
      </c>
      <c r="D17" s="95">
        <v>3000</v>
      </c>
      <c r="E17" s="107"/>
      <c r="F17" s="70">
        <f t="shared" si="0"/>
        <v>0</v>
      </c>
      <c r="G17" s="74" t="s">
        <v>10</v>
      </c>
      <c r="H17" s="15"/>
    </row>
    <row r="18" spans="1:8" ht="18" x14ac:dyDescent="0.2">
      <c r="A18" s="37" t="s">
        <v>24</v>
      </c>
      <c r="B18" s="42" t="s">
        <v>7</v>
      </c>
      <c r="C18" s="46" t="s">
        <v>9</v>
      </c>
      <c r="D18" s="95">
        <v>1500</v>
      </c>
      <c r="E18" s="107"/>
      <c r="F18" s="70">
        <f t="shared" si="0"/>
        <v>0</v>
      </c>
      <c r="G18" s="74" t="s">
        <v>10</v>
      </c>
      <c r="H18" s="16"/>
    </row>
    <row r="19" spans="1:8" ht="18" x14ac:dyDescent="0.2">
      <c r="A19" s="37" t="s">
        <v>25</v>
      </c>
      <c r="B19" s="92" t="s">
        <v>6</v>
      </c>
      <c r="C19" s="93" t="s">
        <v>9</v>
      </c>
      <c r="D19" s="95">
        <v>100</v>
      </c>
      <c r="E19" s="107"/>
      <c r="F19" s="70">
        <f t="shared" si="0"/>
        <v>0</v>
      </c>
      <c r="G19" s="74"/>
      <c r="H19" s="16"/>
    </row>
    <row r="20" spans="1:8" ht="16.149999999999999" customHeight="1" x14ac:dyDescent="0.2">
      <c r="A20" s="53" t="s">
        <v>26</v>
      </c>
      <c r="B20" s="42" t="s">
        <v>13</v>
      </c>
      <c r="C20" s="46" t="s">
        <v>9</v>
      </c>
      <c r="D20" s="95">
        <v>3000</v>
      </c>
      <c r="E20" s="107"/>
      <c r="F20" s="70">
        <f t="shared" si="0"/>
        <v>0</v>
      </c>
      <c r="G20" s="74" t="s">
        <v>10</v>
      </c>
    </row>
    <row r="21" spans="1:8" ht="18.75" thickBot="1" x14ac:dyDescent="0.25">
      <c r="A21" s="39" t="s">
        <v>27</v>
      </c>
      <c r="B21" s="43" t="s">
        <v>14</v>
      </c>
      <c r="C21" s="48" t="s">
        <v>9</v>
      </c>
      <c r="D21" s="96">
        <v>2500</v>
      </c>
      <c r="E21" s="107"/>
      <c r="F21" s="71">
        <f t="shared" si="0"/>
        <v>0</v>
      </c>
      <c r="G21" s="78" t="s">
        <v>10</v>
      </c>
    </row>
    <row r="22" spans="1:8" ht="18.75" thickBot="1" x14ac:dyDescent="0.25">
      <c r="A22" s="40" t="s">
        <v>38</v>
      </c>
      <c r="B22" s="34" t="s">
        <v>4</v>
      </c>
      <c r="C22" s="49" t="s">
        <v>9</v>
      </c>
      <c r="D22" s="97">
        <f>SUM(D16:D21)</f>
        <v>32100</v>
      </c>
      <c r="E22" s="79" t="s">
        <v>10</v>
      </c>
      <c r="F22" s="72">
        <f>SUM(F16:F21)</f>
        <v>0</v>
      </c>
      <c r="G22" s="68">
        <f>D22*0.75</f>
        <v>24075</v>
      </c>
    </row>
    <row r="24" spans="1:8" x14ac:dyDescent="0.2">
      <c r="D24" s="8"/>
      <c r="E24" s="8"/>
      <c r="F24" s="18"/>
      <c r="G24" s="18"/>
    </row>
    <row r="25" spans="1:8" x14ac:dyDescent="0.2">
      <c r="C25" s="17" t="s">
        <v>11</v>
      </c>
      <c r="D25" s="88"/>
      <c r="E25" s="17" t="s">
        <v>12</v>
      </c>
      <c r="F25" s="88"/>
      <c r="G25" s="18"/>
    </row>
  </sheetData>
  <sheetProtection algorithmName="SHA-512" hashValue="KOLRYet3l2IQLkdWF9ddTpkvrEJ3lRW1QlDThR61TLpx8Ogvout8RoYgHz0bjz0FH7t3ZcrgbT2GyIx8kdEsNA==" saltValue="olKrZ7WHsIxtXL2lGL52XQ==" spinCount="100000" sheet="1" objects="1" scenarios="1"/>
  <mergeCells count="4">
    <mergeCell ref="C13:F13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9" sqref="I9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73</v>
      </c>
      <c r="B5" s="112" t="s">
        <v>15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54</v>
      </c>
      <c r="B6" s="89"/>
      <c r="C6" s="89"/>
      <c r="D6" s="89"/>
      <c r="E6" s="89"/>
      <c r="F6" s="89"/>
      <c r="G6" s="89"/>
      <c r="H6" s="89"/>
    </row>
    <row r="7" spans="1:11" ht="15.75" x14ac:dyDescent="0.2">
      <c r="A7" s="2" t="s">
        <v>55</v>
      </c>
      <c r="B7" s="89"/>
      <c r="C7" s="89"/>
      <c r="D7" s="89"/>
      <c r="E7" s="89"/>
      <c r="F7" s="89"/>
      <c r="G7" s="89"/>
      <c r="H7" s="89"/>
    </row>
    <row r="8" spans="1:11" ht="15.75" x14ac:dyDescent="0.2">
      <c r="A8" s="2" t="s">
        <v>56</v>
      </c>
      <c r="B8" s="89"/>
      <c r="C8" s="89"/>
      <c r="D8" s="89"/>
      <c r="E8" s="89"/>
      <c r="F8" s="89"/>
      <c r="G8" s="89"/>
      <c r="H8" s="89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10"/>
      <c r="D11" s="110"/>
      <c r="E11" s="110"/>
      <c r="F11" s="111"/>
      <c r="G11" s="12"/>
      <c r="H11" s="12"/>
    </row>
    <row r="12" spans="1:11" ht="18" x14ac:dyDescent="0.2">
      <c r="A12" s="8"/>
      <c r="B12" s="11" t="s">
        <v>42</v>
      </c>
      <c r="C12" s="113"/>
      <c r="D12" s="113"/>
      <c r="E12" s="113"/>
      <c r="F12" s="114"/>
      <c r="G12" s="12"/>
      <c r="H12" s="12"/>
    </row>
    <row r="13" spans="1:11" ht="18" x14ac:dyDescent="0.2">
      <c r="A13" s="8"/>
      <c r="B13" s="11" t="s">
        <v>1</v>
      </c>
      <c r="C13" s="110"/>
      <c r="D13" s="110"/>
      <c r="E13" s="110"/>
      <c r="F13" s="111"/>
      <c r="G13" s="12"/>
      <c r="H13" s="12"/>
    </row>
    <row r="14" spans="1:11" ht="18.75" thickBot="1" x14ac:dyDescent="0.25">
      <c r="A14" s="1"/>
      <c r="B14" s="1"/>
      <c r="C14" s="1"/>
      <c r="D14" s="1"/>
      <c r="E14" s="1"/>
      <c r="F14" s="1"/>
      <c r="G14" s="12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63">
        <v>30000</v>
      </c>
      <c r="E16" s="104"/>
      <c r="F16" s="69">
        <f>D16*E16</f>
        <v>0</v>
      </c>
      <c r="G16" s="73" t="s">
        <v>10</v>
      </c>
      <c r="H16" s="12"/>
    </row>
    <row r="17" spans="1:8" ht="18" x14ac:dyDescent="0.2">
      <c r="A17" s="50" t="s">
        <v>23</v>
      </c>
      <c r="B17" s="51" t="s">
        <v>16</v>
      </c>
      <c r="C17" s="52" t="s">
        <v>9</v>
      </c>
      <c r="D17" s="64">
        <v>100</v>
      </c>
      <c r="E17" s="105"/>
      <c r="F17" s="76">
        <f>D17*E17</f>
        <v>0</v>
      </c>
      <c r="G17" s="77" t="s">
        <v>10</v>
      </c>
      <c r="H17" s="12"/>
    </row>
    <row r="18" spans="1:8" ht="18" x14ac:dyDescent="0.2">
      <c r="A18" s="37" t="s">
        <v>24</v>
      </c>
      <c r="B18" s="42" t="s">
        <v>7</v>
      </c>
      <c r="C18" s="46" t="s">
        <v>9</v>
      </c>
      <c r="D18" s="64">
        <v>2000</v>
      </c>
      <c r="E18" s="105"/>
      <c r="F18" s="76">
        <f>D18*E18</f>
        <v>0</v>
      </c>
      <c r="G18" s="77" t="s">
        <v>10</v>
      </c>
      <c r="H18" s="16"/>
    </row>
    <row r="19" spans="1:8" ht="18" x14ac:dyDescent="0.2">
      <c r="A19" s="37" t="s">
        <v>25</v>
      </c>
      <c r="B19" s="42" t="s">
        <v>13</v>
      </c>
      <c r="C19" s="46" t="s">
        <v>9</v>
      </c>
      <c r="D19" s="64">
        <v>5000</v>
      </c>
      <c r="E19" s="105"/>
      <c r="F19" s="76">
        <f>D19*E19</f>
        <v>0</v>
      </c>
      <c r="G19" s="77" t="s">
        <v>10</v>
      </c>
    </row>
    <row r="20" spans="1:8" ht="18.75" thickBot="1" x14ac:dyDescent="0.25">
      <c r="A20" s="39" t="s">
        <v>26</v>
      </c>
      <c r="B20" s="43" t="s">
        <v>14</v>
      </c>
      <c r="C20" s="48" t="s">
        <v>9</v>
      </c>
      <c r="D20" s="65">
        <v>6000</v>
      </c>
      <c r="E20" s="106"/>
      <c r="F20" s="84">
        <f>D20*E20</f>
        <v>0</v>
      </c>
      <c r="G20" s="83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SUM(D16:D20)</f>
        <v>43100</v>
      </c>
      <c r="E21" s="82" t="s">
        <v>10</v>
      </c>
      <c r="F21" s="72">
        <f>SUM(F16:F20)</f>
        <v>0</v>
      </c>
      <c r="G21" s="80">
        <f>D21*0.75</f>
        <v>32325</v>
      </c>
    </row>
    <row r="22" spans="1:8" ht="15" x14ac:dyDescent="0.2">
      <c r="A22" s="27"/>
      <c r="B22" s="28"/>
      <c r="C22" s="29"/>
    </row>
    <row r="23" spans="1:8" x14ac:dyDescent="0.2">
      <c r="C23" s="17" t="s">
        <v>11</v>
      </c>
      <c r="D23" s="88"/>
      <c r="E23" s="17" t="s">
        <v>12</v>
      </c>
      <c r="F23" s="88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H28" s="20"/>
    </row>
  </sheetData>
  <sheetProtection algorithmName="SHA-512" hashValue="wgIW0I+filayCwGFcW8XAtnTgFIanU7V4SG4l4sStCKZGrQE0/DB+WhDK+QN8PVU1yKeriAgZvAIysvxjCgUig==" saltValue="UK28pynfNzpawImUs7aD7g==" spinCount="100000" sheet="1" objects="1" scenarios="1"/>
  <mergeCells count="4">
    <mergeCell ref="C13:F13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9" sqref="I9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3"/>
      <c r="F1" s="3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3"/>
      <c r="G2" s="4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74</v>
      </c>
      <c r="B5" s="112" t="s">
        <v>17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57</v>
      </c>
      <c r="B6" s="89"/>
      <c r="C6" s="89"/>
      <c r="D6" s="89"/>
      <c r="E6" s="89"/>
      <c r="F6" s="89"/>
      <c r="G6" s="89"/>
      <c r="H6" s="89"/>
    </row>
    <row r="7" spans="1:11" ht="15.75" x14ac:dyDescent="0.2">
      <c r="A7" s="2" t="s">
        <v>58</v>
      </c>
      <c r="B7" s="89"/>
      <c r="C7" s="89"/>
      <c r="D7" s="89"/>
      <c r="E7" s="89"/>
      <c r="F7" s="89"/>
      <c r="G7" s="89"/>
      <c r="H7" s="89"/>
    </row>
    <row r="8" spans="1:11" ht="15.75" x14ac:dyDescent="0.2">
      <c r="A8" s="2" t="s">
        <v>59</v>
      </c>
      <c r="B8" s="2"/>
      <c r="C8" s="89"/>
      <c r="D8" s="89"/>
      <c r="E8" s="89"/>
      <c r="F8" s="89"/>
      <c r="G8" s="89"/>
      <c r="H8" s="89"/>
    </row>
    <row r="9" spans="1:11" ht="15.75" x14ac:dyDescent="0.2">
      <c r="A9" s="2" t="s">
        <v>60</v>
      </c>
      <c r="B9" s="2"/>
      <c r="C9" s="89"/>
      <c r="D9" s="89"/>
      <c r="E9" s="89"/>
      <c r="F9" s="89"/>
      <c r="G9" s="89"/>
      <c r="H9" s="89"/>
    </row>
    <row r="10" spans="1:11" ht="18" x14ac:dyDescent="0.2">
      <c r="A10" s="7"/>
      <c r="B10" s="12"/>
      <c r="C10" s="12"/>
      <c r="D10" s="12"/>
      <c r="E10" s="12"/>
      <c r="F10" s="12"/>
      <c r="G10" s="12"/>
      <c r="H10" s="12"/>
    </row>
    <row r="11" spans="1:11" ht="18" x14ac:dyDescent="0.2">
      <c r="A11" s="8"/>
      <c r="B11" s="9" t="s">
        <v>30</v>
      </c>
      <c r="C11" s="10"/>
      <c r="D11" s="6"/>
      <c r="E11" s="6"/>
      <c r="F11" s="6"/>
      <c r="G11" s="12"/>
      <c r="H11" s="12"/>
    </row>
    <row r="12" spans="1:11" ht="18" x14ac:dyDescent="0.2">
      <c r="A12" s="8"/>
      <c r="B12" s="11" t="s">
        <v>0</v>
      </c>
      <c r="C12" s="110"/>
      <c r="D12" s="110"/>
      <c r="E12" s="110"/>
      <c r="F12" s="111"/>
      <c r="G12" s="12"/>
      <c r="H12" s="12"/>
    </row>
    <row r="13" spans="1:11" ht="18" x14ac:dyDescent="0.2">
      <c r="A13" s="8"/>
      <c r="B13" s="11" t="s">
        <v>42</v>
      </c>
      <c r="C13" s="113"/>
      <c r="D13" s="113"/>
      <c r="E13" s="113"/>
      <c r="F13" s="114"/>
      <c r="G13" s="12"/>
      <c r="H13" s="12"/>
    </row>
    <row r="14" spans="1:11" ht="18" x14ac:dyDescent="0.2">
      <c r="A14" s="8"/>
      <c r="B14" s="11" t="s">
        <v>1</v>
      </c>
      <c r="C14" s="110"/>
      <c r="D14" s="110"/>
      <c r="E14" s="110"/>
      <c r="F14" s="111"/>
      <c r="G14" s="12"/>
      <c r="H14" s="12"/>
    </row>
    <row r="15" spans="1:11" ht="18.75" thickBot="1" x14ac:dyDescent="0.25">
      <c r="A15" s="1"/>
      <c r="B15" s="1"/>
      <c r="C15" s="1"/>
      <c r="D15" s="1"/>
      <c r="E15" s="1"/>
      <c r="F15" s="1"/>
      <c r="G15" s="12"/>
      <c r="H15" s="12"/>
    </row>
    <row r="16" spans="1:11" ht="48.75" thickBot="1" x14ac:dyDescent="0.25">
      <c r="A16" s="35" t="s">
        <v>35</v>
      </c>
      <c r="B16" s="35" t="s">
        <v>36</v>
      </c>
      <c r="C16" s="35" t="s">
        <v>8</v>
      </c>
      <c r="D16" s="35" t="s">
        <v>18</v>
      </c>
      <c r="E16" s="35" t="s">
        <v>37</v>
      </c>
      <c r="F16" s="35" t="s">
        <v>19</v>
      </c>
      <c r="G16" s="35" t="s">
        <v>3</v>
      </c>
      <c r="H16" s="12"/>
    </row>
    <row r="17" spans="1:8" ht="18" x14ac:dyDescent="0.2">
      <c r="A17" s="36" t="s">
        <v>22</v>
      </c>
      <c r="B17" s="41" t="s">
        <v>5</v>
      </c>
      <c r="C17" s="45" t="s">
        <v>9</v>
      </c>
      <c r="D17" s="63">
        <v>17000</v>
      </c>
      <c r="E17" s="104"/>
      <c r="F17" s="69">
        <f t="shared" ref="F17:F23" si="0">D17*E17</f>
        <v>0</v>
      </c>
      <c r="G17" s="73" t="s">
        <v>10</v>
      </c>
      <c r="H17" s="12"/>
    </row>
    <row r="18" spans="1:8" ht="18" x14ac:dyDescent="0.2">
      <c r="A18" s="37" t="s">
        <v>23</v>
      </c>
      <c r="B18" s="42" t="s">
        <v>16</v>
      </c>
      <c r="C18" s="46" t="s">
        <v>9</v>
      </c>
      <c r="D18" s="64">
        <v>700</v>
      </c>
      <c r="E18" s="107"/>
      <c r="F18" s="70">
        <f t="shared" si="0"/>
        <v>0</v>
      </c>
      <c r="G18" s="74" t="s">
        <v>10</v>
      </c>
      <c r="H18" s="15"/>
    </row>
    <row r="19" spans="1:8" ht="18" x14ac:dyDescent="0.2">
      <c r="A19" s="37" t="s">
        <v>24</v>
      </c>
      <c r="B19" s="42" t="s">
        <v>7</v>
      </c>
      <c r="C19" s="46" t="s">
        <v>9</v>
      </c>
      <c r="D19" s="64">
        <v>9000</v>
      </c>
      <c r="E19" s="107"/>
      <c r="F19" s="70">
        <f t="shared" si="0"/>
        <v>0</v>
      </c>
      <c r="G19" s="74" t="s">
        <v>10</v>
      </c>
      <c r="H19" s="16"/>
    </row>
    <row r="20" spans="1:8" ht="18" x14ac:dyDescent="0.2">
      <c r="A20" s="37" t="s">
        <v>25</v>
      </c>
      <c r="B20" s="42" t="s">
        <v>29</v>
      </c>
      <c r="C20" s="46" t="s">
        <v>9</v>
      </c>
      <c r="D20" s="64">
        <v>100</v>
      </c>
      <c r="E20" s="107"/>
      <c r="F20" s="76">
        <f>D20*E20</f>
        <v>0</v>
      </c>
      <c r="G20" s="77" t="s">
        <v>10</v>
      </c>
      <c r="H20" s="16"/>
    </row>
    <row r="21" spans="1:8" ht="18" x14ac:dyDescent="0.2">
      <c r="A21" s="37" t="s">
        <v>26</v>
      </c>
      <c r="B21" s="54" t="s">
        <v>6</v>
      </c>
      <c r="C21" s="52" t="s">
        <v>9</v>
      </c>
      <c r="D21" s="81">
        <v>200</v>
      </c>
      <c r="E21" s="107"/>
      <c r="F21" s="70">
        <f t="shared" si="0"/>
        <v>0</v>
      </c>
      <c r="G21" s="74" t="s">
        <v>10</v>
      </c>
      <c r="H21" s="16"/>
    </row>
    <row r="22" spans="1:8" ht="18" x14ac:dyDescent="0.2">
      <c r="A22" s="53" t="s">
        <v>27</v>
      </c>
      <c r="B22" s="42" t="s">
        <v>13</v>
      </c>
      <c r="C22" s="46" t="s">
        <v>9</v>
      </c>
      <c r="D22" s="64">
        <v>11000</v>
      </c>
      <c r="E22" s="107"/>
      <c r="F22" s="70">
        <f t="shared" si="0"/>
        <v>0</v>
      </c>
      <c r="G22" s="74" t="s">
        <v>10</v>
      </c>
    </row>
    <row r="23" spans="1:8" ht="18.75" thickBot="1" x14ac:dyDescent="0.25">
      <c r="A23" s="39" t="s">
        <v>28</v>
      </c>
      <c r="B23" s="43" t="s">
        <v>14</v>
      </c>
      <c r="C23" s="48" t="s">
        <v>9</v>
      </c>
      <c r="D23" s="65">
        <v>9000</v>
      </c>
      <c r="E23" s="107"/>
      <c r="F23" s="71">
        <f t="shared" si="0"/>
        <v>0</v>
      </c>
      <c r="G23" s="78" t="s">
        <v>10</v>
      </c>
    </row>
    <row r="24" spans="1:8" ht="18.75" thickBot="1" x14ac:dyDescent="0.25">
      <c r="A24" s="40" t="s">
        <v>38</v>
      </c>
      <c r="B24" s="61" t="s">
        <v>4</v>
      </c>
      <c r="C24" s="49" t="s">
        <v>9</v>
      </c>
      <c r="D24" s="66">
        <f>SUM(D17:D23)</f>
        <v>47000</v>
      </c>
      <c r="E24" s="79"/>
      <c r="F24" s="72">
        <f>SUM(F17:F23)</f>
        <v>0</v>
      </c>
      <c r="G24" s="68">
        <f>D24*0.75</f>
        <v>35250</v>
      </c>
    </row>
    <row r="26" spans="1:8" x14ac:dyDescent="0.2">
      <c r="C26" s="17" t="s">
        <v>11</v>
      </c>
      <c r="D26" s="88"/>
      <c r="E26" s="17" t="s">
        <v>12</v>
      </c>
      <c r="F26" s="88"/>
      <c r="G26" s="18"/>
      <c r="H26" s="8"/>
    </row>
    <row r="27" spans="1:8" x14ac:dyDescent="0.2">
      <c r="C27" s="8"/>
      <c r="D27" s="8"/>
      <c r="E27" s="8"/>
      <c r="F27" s="18"/>
      <c r="G27" s="19"/>
      <c r="H27" s="8"/>
    </row>
    <row r="28" spans="1:8" x14ac:dyDescent="0.2">
      <c r="C28" s="8"/>
      <c r="D28" s="8"/>
      <c r="E28" s="8"/>
      <c r="F28" s="18"/>
      <c r="G28" s="18"/>
      <c r="H28" s="8"/>
    </row>
    <row r="29" spans="1:8" x14ac:dyDescent="0.2">
      <c r="C29" s="8"/>
      <c r="D29" s="8"/>
      <c r="E29" s="8"/>
      <c r="F29" s="18"/>
      <c r="G29" s="18"/>
      <c r="H29" s="8"/>
    </row>
    <row r="30" spans="1:8" x14ac:dyDescent="0.2">
      <c r="C30" s="8"/>
      <c r="D30" s="8"/>
      <c r="E30" s="8"/>
      <c r="F30" s="18"/>
      <c r="G30" s="18"/>
      <c r="H30" s="8"/>
    </row>
    <row r="31" spans="1:8" x14ac:dyDescent="0.2">
      <c r="H31" s="20"/>
    </row>
    <row r="32" spans="1:8" x14ac:dyDescent="0.2">
      <c r="D32" s="8"/>
      <c r="E32" s="8"/>
      <c r="F32" s="18"/>
      <c r="G32" s="18"/>
    </row>
  </sheetData>
  <sheetProtection algorithmName="SHA-512" hashValue="IP7AU66d2OG3vnsk3pDRNo1by97FOQxCpdXXiFipmwB2ShYLKsJU2A1rv7jRKBHRcI+jYTzGBogpULr+G3dFBQ==" saltValue="XlI13Dbg+1a9u/q7MJYyJg==" spinCount="100000" sheet="1" objects="1" scenarios="1"/>
  <mergeCells count="4">
    <mergeCell ref="C14:F14"/>
    <mergeCell ref="B5:H5"/>
    <mergeCell ref="C12:F12"/>
    <mergeCell ref="C13:F13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A2" sqref="A2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75</v>
      </c>
      <c r="B5" s="112" t="s">
        <v>33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48</v>
      </c>
      <c r="B6" s="89"/>
      <c r="C6" s="89"/>
      <c r="D6" s="89"/>
      <c r="E6" s="89"/>
      <c r="F6" s="89"/>
      <c r="G6" s="89"/>
      <c r="H6" s="89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10"/>
      <c r="D9" s="110"/>
      <c r="E9" s="110"/>
      <c r="F9" s="111"/>
      <c r="G9" s="12"/>
      <c r="H9" s="12"/>
    </row>
    <row r="10" spans="1:11" ht="18" x14ac:dyDescent="0.2">
      <c r="A10" s="8"/>
      <c r="B10" s="11" t="s">
        <v>42</v>
      </c>
      <c r="C10" s="113"/>
      <c r="D10" s="113"/>
      <c r="E10" s="113"/>
      <c r="F10" s="114"/>
      <c r="G10" s="12"/>
      <c r="H10" s="12"/>
    </row>
    <row r="11" spans="1:11" ht="18" x14ac:dyDescent="0.2">
      <c r="A11" s="8"/>
      <c r="B11" s="11" t="s">
        <v>1</v>
      </c>
      <c r="C11" s="110"/>
      <c r="D11" s="110"/>
      <c r="E11" s="110"/>
      <c r="F11" s="111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8" x14ac:dyDescent="0.2">
      <c r="A14" s="36" t="s">
        <v>22</v>
      </c>
      <c r="B14" s="41" t="s">
        <v>5</v>
      </c>
      <c r="C14" s="45" t="s">
        <v>9</v>
      </c>
      <c r="D14" s="63">
        <v>8000</v>
      </c>
      <c r="E14" s="104"/>
      <c r="F14" s="69">
        <f t="shared" ref="F14:F20" si="0">D14*E14</f>
        <v>0</v>
      </c>
      <c r="G14" s="73" t="s">
        <v>10</v>
      </c>
      <c r="H14" s="12"/>
    </row>
    <row r="15" spans="1:11" ht="18" x14ac:dyDescent="0.2">
      <c r="A15" s="37" t="s">
        <v>23</v>
      </c>
      <c r="B15" s="42" t="s">
        <v>16</v>
      </c>
      <c r="C15" s="46" t="s">
        <v>9</v>
      </c>
      <c r="D15" s="64">
        <v>700</v>
      </c>
      <c r="E15" s="107"/>
      <c r="F15" s="70">
        <f t="shared" si="0"/>
        <v>0</v>
      </c>
      <c r="G15" s="74" t="s">
        <v>10</v>
      </c>
      <c r="H15" s="15"/>
    </row>
    <row r="16" spans="1:11" ht="18" x14ac:dyDescent="0.2">
      <c r="A16" s="37" t="s">
        <v>24</v>
      </c>
      <c r="B16" s="42" t="s">
        <v>7</v>
      </c>
      <c r="C16" s="46" t="s">
        <v>9</v>
      </c>
      <c r="D16" s="64">
        <v>5000</v>
      </c>
      <c r="E16" s="107"/>
      <c r="F16" s="70">
        <f t="shared" si="0"/>
        <v>0</v>
      </c>
      <c r="G16" s="74" t="s">
        <v>10</v>
      </c>
      <c r="H16" s="16"/>
    </row>
    <row r="17" spans="1:8" ht="18" x14ac:dyDescent="0.2">
      <c r="A17" s="37" t="s">
        <v>25</v>
      </c>
      <c r="B17" s="42" t="s">
        <v>29</v>
      </c>
      <c r="C17" s="46" t="s">
        <v>9</v>
      </c>
      <c r="D17" s="64">
        <v>8200</v>
      </c>
      <c r="E17" s="107"/>
      <c r="F17" s="70">
        <f>D17*E17</f>
        <v>0</v>
      </c>
      <c r="G17" s="74" t="s">
        <v>10</v>
      </c>
      <c r="H17" s="16"/>
    </row>
    <row r="18" spans="1:8" ht="18" x14ac:dyDescent="0.2">
      <c r="A18" s="37" t="s">
        <v>26</v>
      </c>
      <c r="B18" s="54" t="s">
        <v>6</v>
      </c>
      <c r="C18" s="46" t="s">
        <v>9</v>
      </c>
      <c r="D18" s="64">
        <v>100</v>
      </c>
      <c r="E18" s="107"/>
      <c r="F18" s="70">
        <f t="shared" si="0"/>
        <v>0</v>
      </c>
      <c r="G18" s="74" t="s">
        <v>10</v>
      </c>
      <c r="H18" s="16"/>
    </row>
    <row r="19" spans="1:8" ht="18" x14ac:dyDescent="0.2">
      <c r="A19" s="53" t="s">
        <v>27</v>
      </c>
      <c r="B19" s="42" t="s">
        <v>13</v>
      </c>
      <c r="C19" s="46" t="s">
        <v>9</v>
      </c>
      <c r="D19" s="64">
        <v>4500</v>
      </c>
      <c r="E19" s="107"/>
      <c r="F19" s="70">
        <f t="shared" si="0"/>
        <v>0</v>
      </c>
      <c r="G19" s="74" t="s">
        <v>10</v>
      </c>
    </row>
    <row r="20" spans="1:8" ht="18.75" thickBot="1" x14ac:dyDescent="0.25">
      <c r="A20" s="39" t="s">
        <v>28</v>
      </c>
      <c r="B20" s="43" t="s">
        <v>14</v>
      </c>
      <c r="C20" s="48" t="s">
        <v>9</v>
      </c>
      <c r="D20" s="65">
        <v>2500</v>
      </c>
      <c r="E20" s="107"/>
      <c r="F20" s="71">
        <f t="shared" si="0"/>
        <v>0</v>
      </c>
      <c r="G20" s="78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29000</v>
      </c>
      <c r="E21" s="79" t="s">
        <v>10</v>
      </c>
      <c r="F21" s="72">
        <f>SUM(F14:F20)</f>
        <v>0</v>
      </c>
      <c r="G21" s="80">
        <f>D21*0.75</f>
        <v>21750</v>
      </c>
    </row>
    <row r="22" spans="1:8" ht="15" x14ac:dyDescent="0.2">
      <c r="A22" s="33"/>
      <c r="B22" s="32"/>
      <c r="C22" s="22"/>
      <c r="D22" s="23"/>
      <c r="E22" s="24"/>
      <c r="F22" s="25"/>
      <c r="G22" s="26"/>
    </row>
    <row r="23" spans="1:8" x14ac:dyDescent="0.2">
      <c r="C23" s="17" t="s">
        <v>11</v>
      </c>
      <c r="D23" s="88"/>
      <c r="E23" s="17" t="s">
        <v>12</v>
      </c>
      <c r="F23" s="88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</sheetData>
  <sheetProtection algorithmName="SHA-512" hashValue="HLd6F66/V32Cd0gadFl4HZ6KAIdXLXdNzQIdtxLS26h3VzqUjsynPWneaW1vgbl/nX29upjeaK5jAl3y3vpCeA==" saltValue="pbFyzqPN9q0uxGXK8nYQ9g==" spinCount="100000" sheet="1" objects="1" scenarios="1"/>
  <mergeCells count="4">
    <mergeCell ref="C11:F11"/>
    <mergeCell ref="B5:H5"/>
    <mergeCell ref="C9:F9"/>
    <mergeCell ref="C10:F10"/>
  </mergeCells>
  <phoneticPr fontId="9" type="noConversion"/>
  <pageMargins left="0.78740157499999996" right="0.78740157499999996" top="0.984251969" bottom="0.984251969" header="0.4921259845" footer="0.4921259845"/>
  <pageSetup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I9" sqref="I9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G1" s="103" t="s">
        <v>79</v>
      </c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76</v>
      </c>
      <c r="B5" s="112" t="s">
        <v>2</v>
      </c>
      <c r="C5" s="112"/>
      <c r="D5" s="112"/>
      <c r="E5" s="112"/>
      <c r="F5" s="112"/>
      <c r="G5" s="112"/>
      <c r="H5" s="112"/>
    </row>
    <row r="6" spans="1:11" ht="15.75" x14ac:dyDescent="0.2">
      <c r="A6" s="2" t="s">
        <v>61</v>
      </c>
      <c r="B6" s="89"/>
      <c r="C6" s="89"/>
      <c r="D6" s="89"/>
      <c r="E6" s="89"/>
      <c r="F6" s="89"/>
      <c r="G6" s="89"/>
      <c r="H6" s="89"/>
    </row>
    <row r="7" spans="1:11" ht="15.75" x14ac:dyDescent="0.2">
      <c r="A7" s="2" t="s">
        <v>62</v>
      </c>
      <c r="B7" s="89"/>
      <c r="C7" s="89"/>
      <c r="D7" s="89"/>
      <c r="E7" s="89"/>
      <c r="F7" s="89"/>
      <c r="G7" s="89"/>
      <c r="H7" s="89"/>
    </row>
    <row r="8" spans="1:11" ht="15.75" x14ac:dyDescent="0.2">
      <c r="A8" s="2" t="s">
        <v>64</v>
      </c>
      <c r="B8" s="89"/>
      <c r="C8" s="89"/>
      <c r="D8" s="89"/>
      <c r="E8" s="89"/>
      <c r="F8" s="89"/>
      <c r="G8" s="89"/>
      <c r="H8" s="89"/>
    </row>
    <row r="9" spans="1:11" ht="15.75" x14ac:dyDescent="0.2">
      <c r="A9" s="2" t="s">
        <v>65</v>
      </c>
      <c r="B9" s="89"/>
      <c r="C9" s="89"/>
      <c r="D9" s="89"/>
      <c r="E9" s="89"/>
      <c r="F9" s="89"/>
      <c r="G9" s="89"/>
      <c r="H9" s="89"/>
    </row>
    <row r="10" spans="1:11" ht="15.75" x14ac:dyDescent="0.2">
      <c r="A10" s="2" t="s">
        <v>66</v>
      </c>
      <c r="B10" s="89"/>
      <c r="C10" s="89"/>
      <c r="D10" s="89"/>
      <c r="E10" s="89"/>
      <c r="F10" s="89"/>
      <c r="G10" s="89"/>
      <c r="H10" s="89"/>
    </row>
    <row r="11" spans="1:11" ht="15.75" x14ac:dyDescent="0.2">
      <c r="A11" s="2" t="s">
        <v>63</v>
      </c>
      <c r="B11" s="89"/>
      <c r="C11" s="89"/>
      <c r="D11" s="89"/>
      <c r="E11" s="89"/>
      <c r="F11" s="89"/>
      <c r="G11" s="89"/>
      <c r="H11" s="89"/>
    </row>
    <row r="12" spans="1:11" ht="18" x14ac:dyDescent="0.2">
      <c r="A12" s="7"/>
      <c r="B12" s="12"/>
      <c r="C12" s="12"/>
      <c r="D12" s="12"/>
      <c r="E12" s="12"/>
      <c r="F12" s="12"/>
      <c r="G12" s="12"/>
      <c r="H12" s="12"/>
    </row>
    <row r="13" spans="1:11" ht="18" x14ac:dyDescent="0.2">
      <c r="A13" s="8"/>
      <c r="B13" s="9" t="s">
        <v>30</v>
      </c>
      <c r="C13" s="10"/>
      <c r="D13" s="6"/>
      <c r="E13" s="6"/>
      <c r="F13" s="6"/>
      <c r="G13" s="12"/>
      <c r="H13" s="12"/>
    </row>
    <row r="14" spans="1:11" ht="18" x14ac:dyDescent="0.2">
      <c r="A14" s="8"/>
      <c r="B14" s="11" t="s">
        <v>0</v>
      </c>
      <c r="C14" s="110"/>
      <c r="D14" s="110"/>
      <c r="E14" s="110"/>
      <c r="F14" s="111"/>
      <c r="G14" s="12"/>
      <c r="H14" s="12"/>
    </row>
    <row r="15" spans="1:11" ht="18" x14ac:dyDescent="0.2">
      <c r="A15" s="8"/>
      <c r="B15" s="11" t="s">
        <v>42</v>
      </c>
      <c r="C15" s="113"/>
      <c r="D15" s="113"/>
      <c r="E15" s="113"/>
      <c r="F15" s="114"/>
      <c r="G15" s="12"/>
      <c r="H15" s="12"/>
    </row>
    <row r="16" spans="1:11" ht="18" x14ac:dyDescent="0.2">
      <c r="A16" s="8"/>
      <c r="B16" s="11" t="s">
        <v>1</v>
      </c>
      <c r="C16" s="110"/>
      <c r="D16" s="110"/>
      <c r="E16" s="110"/>
      <c r="F16" s="111"/>
      <c r="G16" s="12"/>
      <c r="H16" s="12"/>
    </row>
    <row r="17" spans="1:8" ht="18.75" thickBot="1" x14ac:dyDescent="0.25">
      <c r="A17" s="1"/>
      <c r="B17" s="1"/>
      <c r="C17" s="1"/>
      <c r="D17" s="1"/>
      <c r="E17" s="1"/>
      <c r="F17" s="1"/>
      <c r="G17" s="12"/>
      <c r="H17" s="12"/>
    </row>
    <row r="18" spans="1:8" ht="48.75" thickBot="1" x14ac:dyDescent="0.25">
      <c r="A18" s="35" t="s">
        <v>35</v>
      </c>
      <c r="B18" s="35" t="s">
        <v>36</v>
      </c>
      <c r="C18" s="35" t="s">
        <v>8</v>
      </c>
      <c r="D18" s="35" t="s">
        <v>18</v>
      </c>
      <c r="E18" s="35" t="s">
        <v>37</v>
      </c>
      <c r="F18" s="35" t="s">
        <v>19</v>
      </c>
      <c r="G18" s="35" t="s">
        <v>3</v>
      </c>
      <c r="H18" s="12"/>
    </row>
    <row r="19" spans="1:8" ht="18" x14ac:dyDescent="0.2">
      <c r="A19" s="36" t="s">
        <v>22</v>
      </c>
      <c r="B19" s="41" t="s">
        <v>21</v>
      </c>
      <c r="C19" s="45" t="s">
        <v>9</v>
      </c>
      <c r="D19" s="63">
        <v>17000</v>
      </c>
      <c r="E19" s="104"/>
      <c r="F19" s="69">
        <f t="shared" ref="F19:F25" si="0">D19*E19</f>
        <v>0</v>
      </c>
      <c r="G19" s="73" t="s">
        <v>10</v>
      </c>
      <c r="H19" s="12"/>
    </row>
    <row r="20" spans="1:8" ht="18" x14ac:dyDescent="0.2">
      <c r="A20" s="37" t="s">
        <v>23</v>
      </c>
      <c r="B20" s="98" t="s">
        <v>67</v>
      </c>
      <c r="C20" s="99" t="s">
        <v>9</v>
      </c>
      <c r="D20" s="81">
        <v>50</v>
      </c>
      <c r="E20" s="107"/>
      <c r="F20" s="70">
        <f t="shared" si="0"/>
        <v>0</v>
      </c>
      <c r="G20" s="74" t="s">
        <v>10</v>
      </c>
      <c r="H20" s="12"/>
    </row>
    <row r="21" spans="1:8" ht="18" x14ac:dyDescent="0.2">
      <c r="A21" s="37" t="s">
        <v>24</v>
      </c>
      <c r="B21" s="42" t="s">
        <v>7</v>
      </c>
      <c r="C21" s="46" t="s">
        <v>9</v>
      </c>
      <c r="D21" s="64">
        <v>1500</v>
      </c>
      <c r="E21" s="107"/>
      <c r="F21" s="70">
        <f t="shared" si="0"/>
        <v>0</v>
      </c>
      <c r="G21" s="74" t="s">
        <v>10</v>
      </c>
      <c r="H21" s="15"/>
    </row>
    <row r="22" spans="1:8" ht="18" x14ac:dyDescent="0.2">
      <c r="A22" s="37" t="s">
        <v>25</v>
      </c>
      <c r="B22" s="42" t="s">
        <v>29</v>
      </c>
      <c r="C22" s="46" t="s">
        <v>9</v>
      </c>
      <c r="D22" s="64">
        <v>50</v>
      </c>
      <c r="E22" s="107"/>
      <c r="F22" s="70">
        <f t="shared" si="0"/>
        <v>0</v>
      </c>
      <c r="G22" s="74" t="s">
        <v>10</v>
      </c>
      <c r="H22" s="16"/>
    </row>
    <row r="23" spans="1:8" ht="18" x14ac:dyDescent="0.2">
      <c r="A23" s="38" t="s">
        <v>26</v>
      </c>
      <c r="B23" s="42" t="s">
        <v>6</v>
      </c>
      <c r="C23" s="46" t="s">
        <v>9</v>
      </c>
      <c r="D23" s="64">
        <v>30</v>
      </c>
      <c r="E23" s="107"/>
      <c r="F23" s="70">
        <f t="shared" si="0"/>
        <v>0</v>
      </c>
      <c r="G23" s="74" t="s">
        <v>10</v>
      </c>
    </row>
    <row r="24" spans="1:8" ht="18.75" thickBot="1" x14ac:dyDescent="0.25">
      <c r="A24" s="39" t="s">
        <v>27</v>
      </c>
      <c r="B24" s="42" t="s">
        <v>13</v>
      </c>
      <c r="C24" s="47" t="s">
        <v>9</v>
      </c>
      <c r="D24" s="75">
        <v>6000</v>
      </c>
      <c r="E24" s="107"/>
      <c r="F24" s="76">
        <f t="shared" si="0"/>
        <v>0</v>
      </c>
      <c r="G24" s="77"/>
    </row>
    <row r="25" spans="1:8" ht="18.75" thickBot="1" x14ac:dyDescent="0.25">
      <c r="A25" s="39" t="s">
        <v>28</v>
      </c>
      <c r="B25" s="43" t="s">
        <v>14</v>
      </c>
      <c r="C25" s="48" t="s">
        <v>9</v>
      </c>
      <c r="D25" s="65">
        <v>6500</v>
      </c>
      <c r="E25" s="108"/>
      <c r="F25" s="71">
        <f t="shared" si="0"/>
        <v>0</v>
      </c>
      <c r="G25" s="78" t="s">
        <v>10</v>
      </c>
    </row>
    <row r="26" spans="1:8" ht="18.75" thickBot="1" x14ac:dyDescent="0.25">
      <c r="A26" s="40" t="s">
        <v>38</v>
      </c>
      <c r="B26" s="44" t="s">
        <v>20</v>
      </c>
      <c r="C26" s="49" t="s">
        <v>9</v>
      </c>
      <c r="D26" s="66">
        <f>SUM(D19:D25)</f>
        <v>31130</v>
      </c>
      <c r="E26" s="79" t="s">
        <v>10</v>
      </c>
      <c r="F26" s="72">
        <f>SUM(F19:F25)</f>
        <v>0</v>
      </c>
      <c r="G26" s="80">
        <f>D26*0.75</f>
        <v>23347.5</v>
      </c>
    </row>
    <row r="28" spans="1:8" x14ac:dyDescent="0.2">
      <c r="C28" s="17" t="s">
        <v>11</v>
      </c>
      <c r="D28" s="88"/>
      <c r="E28" s="17" t="s">
        <v>12</v>
      </c>
      <c r="F28" s="88"/>
      <c r="G28" s="18"/>
      <c r="H28" s="8"/>
    </row>
    <row r="29" spans="1:8" x14ac:dyDescent="0.2">
      <c r="C29" s="8"/>
      <c r="D29" s="8"/>
      <c r="E29" s="8"/>
      <c r="F29" s="18"/>
      <c r="G29" s="19"/>
      <c r="H29" s="8"/>
    </row>
    <row r="30" spans="1:8" x14ac:dyDescent="0.2">
      <c r="C30" s="8"/>
      <c r="D30" s="8"/>
      <c r="E30" s="8"/>
      <c r="F30" s="18"/>
      <c r="G30" s="18"/>
      <c r="H30" s="8"/>
    </row>
    <row r="31" spans="1:8" x14ac:dyDescent="0.2">
      <c r="C31" s="8"/>
      <c r="D31" s="8"/>
      <c r="E31" s="8"/>
      <c r="F31" s="18"/>
      <c r="G31" s="18"/>
      <c r="H31" s="8"/>
    </row>
    <row r="32" spans="1:8" x14ac:dyDescent="0.2">
      <c r="C32" s="8"/>
      <c r="D32" s="8"/>
      <c r="E32" s="8"/>
      <c r="F32" s="18"/>
      <c r="G32" s="18"/>
      <c r="H32" s="8"/>
    </row>
    <row r="33" spans="3:8" x14ac:dyDescent="0.2">
      <c r="C33" s="8"/>
      <c r="H33" s="20"/>
    </row>
    <row r="34" spans="3:8" x14ac:dyDescent="0.2">
      <c r="D34" s="8"/>
      <c r="E34" s="8"/>
      <c r="F34" s="18"/>
      <c r="G34" s="18"/>
    </row>
  </sheetData>
  <sheetProtection algorithmName="SHA-512" hashValue="uueo057vz3T51pL9+Zf1cWM1XvsMOIL0zPCuEic3HmS8ZnZmUaIleVmh9QDOs+G5vC2fMdXIx/PRbFFlOTBB+A==" saltValue="bcT0q8nh7Qn1TRWPZ5vJVQ==" spinCount="100000" sheet="1" objects="1" scenarios="1"/>
  <customSheetViews>
    <customSheetView guid="{1214E823-86EF-4F16-9CA5-F113D20E5D59}">
      <selection activeCell="B3" sqref="B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4">
    <mergeCell ref="C14:F14"/>
    <mergeCell ref="B5:H5"/>
    <mergeCell ref="C15:F15"/>
    <mergeCell ref="C16:F16"/>
  </mergeCells>
  <phoneticPr fontId="9" type="noConversion"/>
  <pageMargins left="0.78740157499999996" right="0.78740157499999996" top="0.984251969" bottom="0.984251969" header="0.4921259845" footer="0.4921259845"/>
  <pageSetup paperSize="9" scale="8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Mimoň</vt:lpstr>
      <vt:lpstr>Karlovy Vary II</vt:lpstr>
      <vt:lpstr>Lipník II</vt:lpstr>
      <vt:lpstr>Karlovy Vary I</vt:lpstr>
      <vt:lpstr>Lipník I</vt:lpstr>
      <vt:lpstr>Horní Planá</vt:lpstr>
      <vt:lpstr>Plumlov</vt:lpstr>
      <vt:lpstr>Karlovy Vary III</vt:lpstr>
      <vt:lpstr>Hořovice</vt:lpstr>
      <vt:lpstr>'Lipník I'!Oblast_tisku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VLS ČR, s.p.</dc:creator>
  <cp:lastModifiedBy>Bartošíková Milena</cp:lastModifiedBy>
  <cp:lastPrinted>2019-06-11T08:50:58Z</cp:lastPrinted>
  <dcterms:created xsi:type="dcterms:W3CDTF">2009-05-12T16:39:44Z</dcterms:created>
  <dcterms:modified xsi:type="dcterms:W3CDTF">2019-06-11T08:51:33Z</dcterms:modified>
</cp:coreProperties>
</file>