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upní smlouvy\_Zvěřina\Výzva duben 2018 - KV Valeč,PL,HP,MI\"/>
    </mc:Choice>
  </mc:AlternateContent>
  <bookViews>
    <workbookView xWindow="60" yWindow="75" windowWidth="12510" windowHeight="9435"/>
  </bookViews>
  <sheets>
    <sheet name="Karlovy Vary III" sheetId="17" r:id="rId1"/>
    <sheet name="Plumlov" sheetId="7" r:id="rId2"/>
    <sheet name="Horní Planá" sheetId="4" r:id="rId3"/>
  </sheets>
  <calcPr calcId="162913"/>
  <customWorkbookViews>
    <customWorkbookView name="Miroslav Hůlka Ing. - vlastní zobrazení" guid="{1214E823-86EF-4F16-9CA5-F113D20E5D59}" mergeInterval="0" personalView="1" maximized="1" xWindow="1" yWindow="1" windowWidth="1680" windowHeight="829" activeSheetId="1"/>
  </customWorkbookViews>
</workbook>
</file>

<file path=xl/calcChain.xml><?xml version="1.0" encoding="utf-8"?>
<calcChain xmlns="http://schemas.openxmlformats.org/spreadsheetml/2006/main">
  <c r="A1" i="4" l="1"/>
  <c r="A1" i="7"/>
  <c r="D20" i="17" l="1"/>
  <c r="D19" i="17"/>
  <c r="D16" i="17"/>
  <c r="D21" i="17" l="1"/>
  <c r="G21" i="17" s="1"/>
  <c r="F14" i="17"/>
  <c r="F15" i="17"/>
  <c r="F16" i="17"/>
  <c r="F17" i="17"/>
  <c r="F18" i="17"/>
  <c r="F19" i="17"/>
  <c r="F20" i="17"/>
  <c r="F20" i="7"/>
  <c r="F17" i="4"/>
  <c r="D21" i="4"/>
  <c r="G21" i="4"/>
  <c r="D24" i="7"/>
  <c r="G24" i="7" s="1"/>
  <c r="F16" i="4"/>
  <c r="F20" i="4"/>
  <c r="F18" i="4"/>
  <c r="F19" i="4"/>
  <c r="F17" i="7"/>
  <c r="F18" i="7"/>
  <c r="F19" i="7"/>
  <c r="F21" i="7"/>
  <c r="F22" i="7"/>
  <c r="F23" i="7"/>
  <c r="F21" i="4" l="1"/>
  <c r="F24" i="7"/>
  <c r="F21" i="17"/>
</calcChain>
</file>

<file path=xl/sharedStrings.xml><?xml version="1.0" encoding="utf-8"?>
<sst xmlns="http://schemas.openxmlformats.org/spreadsheetml/2006/main" count="156" uniqueCount="52">
  <si>
    <t>Firma:</t>
  </si>
  <si>
    <t>Statutární orgán nebo osoba příslušně zmocněná:</t>
  </si>
  <si>
    <t>Garantované množství MJ</t>
  </si>
  <si>
    <t>celkem zvěřiny</t>
  </si>
  <si>
    <t>jelení zvěřina</t>
  </si>
  <si>
    <t>mufloní zvěřina</t>
  </si>
  <si>
    <t>srnčí zvěřina</t>
  </si>
  <si>
    <t>MJ</t>
  </si>
  <si>
    <t>kg</t>
  </si>
  <si>
    <t>--</t>
  </si>
  <si>
    <t xml:space="preserve">V </t>
  </si>
  <si>
    <t>dne</t>
  </si>
  <si>
    <t>zvěřina z černé zvěře nad 20 kg</t>
  </si>
  <si>
    <t>zvěřina z černé zvěře do 20 kg</t>
  </si>
  <si>
    <t>divize HORNÍ PLANÁ</t>
  </si>
  <si>
    <t>dančí zvěřina</t>
  </si>
  <si>
    <t>divize PLUMLOV</t>
  </si>
  <si>
    <t xml:space="preserve">Nabízené předpokládané množství MJ </t>
  </si>
  <si>
    <t>Nabídková cena za nabízené předpokládané množství MJ</t>
  </si>
  <si>
    <t>1.</t>
  </si>
  <si>
    <t>2.</t>
  </si>
  <si>
    <t>3.</t>
  </si>
  <si>
    <t>4.</t>
  </si>
  <si>
    <t>5.</t>
  </si>
  <si>
    <t>6.</t>
  </si>
  <si>
    <t>7.</t>
  </si>
  <si>
    <t>sičí zvěřina</t>
  </si>
  <si>
    <t>Identifikace kupujícího:</t>
  </si>
  <si>
    <t>NABÍDKOVÝ LIST</t>
  </si>
  <si>
    <t>divize KARLOVY VARY III - Lesní správa Valeč</t>
  </si>
  <si>
    <t xml:space="preserve"> </t>
  </si>
  <si>
    <t>Číslo položky</t>
  </si>
  <si>
    <t>Druh zvěřiny</t>
  </si>
  <si>
    <t>Nabídková cena za MJ               (Kč bez DPH)</t>
  </si>
  <si>
    <t>Suma</t>
  </si>
  <si>
    <t>IČO:</t>
  </si>
  <si>
    <t>Podbořanská 36, 364 53 Valeč - Chyše</t>
  </si>
  <si>
    <t>Sběrné místo Arnoštov - Lesní správa Arnoštov, Arnoštov 40, 383 01 Prachatice</t>
  </si>
  <si>
    <t>Sběrné místo Chvalšiny - Lesní správa Chvalšiny, Chvalšiny 251, 382 08 Chvalšiny</t>
  </si>
  <si>
    <t>Zařízení pro nakládání se zvěřinou Květušín - Zemědělská správa Květušín, Květušín 324, 382 29 Polná na Šumavě</t>
  </si>
  <si>
    <t>Sběrné a prohlížecí místo LS Myslejovice – Myslejovice 73, 798 05 Myslejovice</t>
  </si>
  <si>
    <t>Sběrné místo LS Žárovice – Žárovice 31, 798 03 Plumlov</t>
  </si>
  <si>
    <t>Sběrné místo LS Rychtářov – Rychtářov 107, 682 01 Vyškov</t>
  </si>
  <si>
    <t>Sběrné místo Bílý Vlk – Heršpice 104, 684 01 Heršpice</t>
  </si>
  <si>
    <t>od data zveřejnění v registru smluv do 30.6.2019</t>
  </si>
  <si>
    <t>část č. 2:</t>
  </si>
  <si>
    <t>část č. 3:</t>
  </si>
  <si>
    <t xml:space="preserve">Zeleně podbarvená pole vyplní prodávající na základě nabídky kupujícího, která byla v elektronické aukci Prodej zvěřiny 2018/2019 - část 3 (aukčního systému PROEBIZ) vyhodnocena jako nejvhodnější </t>
  </si>
  <si>
    <t xml:space="preserve">Zeleně podbarvená pole vyplní prodávající na základě nabídky kupujícího, která byla v elektronické aukci Prodej zvěřiny 2018/2019 - část 2 (aukčního systému PROEBIZ) vyhodnocena jako nejvhodnější </t>
  </si>
  <si>
    <t>část č. 1:</t>
  </si>
  <si>
    <t>Zeleně podbarvená pole vyplní prodávající na základě nabídky kupujícího, která byla v elektronické aukci Prodej zvěřiny 2018/2019 - část 1 (aukčního systému PROEBIZ) vyhodnocena jako nejvhodnější</t>
  </si>
  <si>
    <t>Příloha č. 1 ke kupní smlouvě "o prodeji zvěřiny 2018/2019" (Příloha č. 2 výzvy)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</si>
</sst>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3" x14ac:knownFonts="1">
    <font>
      <sz val="10"/>
      <name val="Arial"/>
      <charset val="238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0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Verdana"/>
      <family val="2"/>
      <charset val="238"/>
    </font>
    <font>
      <sz val="10"/>
      <name val="Wingdings"/>
      <charset val="2"/>
    </font>
    <font>
      <b/>
      <sz val="10"/>
      <name val="Trebuchet MS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i/>
      <sz val="10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6" fillId="0" borderId="0" xfId="0" applyFont="1" applyBorder="1" applyAlignment="1" applyProtection="1">
      <alignment vertical="center"/>
    </xf>
    <xf numFmtId="0" fontId="7" fillId="0" borderId="0" xfId="0" applyFont="1"/>
    <xf numFmtId="0" fontId="10" fillId="0" borderId="0" xfId="0" applyFont="1" applyProtection="1"/>
    <xf numFmtId="0" fontId="6" fillId="0" borderId="0" xfId="0" applyFont="1" applyBorder="1" applyAlignment="1" applyProtection="1"/>
    <xf numFmtId="0" fontId="6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 applyProtection="1"/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left" indent="7"/>
    </xf>
    <xf numFmtId="0" fontId="6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Fill="1" applyBorder="1" applyProtection="1"/>
    <xf numFmtId="0" fontId="16" fillId="0" borderId="0" xfId="0" applyFont="1" applyProtection="1"/>
    <xf numFmtId="0" fontId="12" fillId="0" borderId="0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4" fontId="1" fillId="0" borderId="0" xfId="0" quotePrefix="1" applyNumberFormat="1" applyFont="1" applyBorder="1" applyAlignment="1">
      <alignment horizontal="right" vertical="top" wrapText="1"/>
    </xf>
    <xf numFmtId="4" fontId="15" fillId="0" borderId="0" xfId="0" applyNumberFormat="1" applyFont="1" applyBorder="1" applyAlignment="1">
      <alignment vertical="top" wrapText="1"/>
    </xf>
    <xf numFmtId="3" fontId="0" fillId="0" borderId="0" xfId="0" applyNumberFormat="1" applyFill="1" applyBorder="1" applyAlignment="1" applyProtection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1" fillId="0" borderId="0" xfId="0" applyFont="1" applyFill="1" applyBorder="1"/>
    <xf numFmtId="0" fontId="6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top" wrapText="1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19" fillId="0" borderId="0" xfId="0" applyFont="1"/>
    <xf numFmtId="0" fontId="11" fillId="0" borderId="1" xfId="0" applyFont="1" applyBorder="1" applyAlignment="1">
      <alignment vertical="top" wrapText="1"/>
    </xf>
    <xf numFmtId="0" fontId="20" fillId="0" borderId="0" xfId="0" applyFont="1"/>
    <xf numFmtId="3" fontId="12" fillId="0" borderId="2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0" fillId="0" borderId="5" xfId="0" applyNumberFormat="1" applyFill="1" applyBorder="1" applyAlignment="1" applyProtection="1">
      <alignment horizontal="right" vertical="top" wrapText="1"/>
    </xf>
    <xf numFmtId="4" fontId="22" fillId="0" borderId="2" xfId="0" applyNumberFormat="1" applyFont="1" applyBorder="1" applyAlignment="1">
      <alignment horizontal="right" vertical="top" wrapText="1"/>
    </xf>
    <xf numFmtId="4" fontId="22" fillId="0" borderId="6" xfId="0" applyNumberFormat="1" applyFont="1" applyBorder="1" applyAlignment="1">
      <alignment horizontal="right" vertical="top" wrapText="1"/>
    </xf>
    <xf numFmtId="4" fontId="22" fillId="0" borderId="5" xfId="0" applyNumberFormat="1" applyFont="1" applyBorder="1" applyAlignment="1">
      <alignment horizontal="right" vertical="top" wrapText="1"/>
    </xf>
    <xf numFmtId="4" fontId="22" fillId="3" borderId="2" xfId="0" applyNumberFormat="1" applyFont="1" applyFill="1" applyBorder="1" applyAlignment="1">
      <alignment horizontal="right" vertical="top" wrapText="1"/>
    </xf>
    <xf numFmtId="4" fontId="22" fillId="3" borderId="6" xfId="0" applyNumberFormat="1" applyFont="1" applyFill="1" applyBorder="1" applyAlignment="1">
      <alignment horizontal="right" vertical="top" wrapText="1"/>
    </xf>
    <xf numFmtId="4" fontId="21" fillId="0" borderId="5" xfId="0" applyNumberFormat="1" applyFont="1" applyBorder="1" applyAlignment="1">
      <alignment horizontal="right" vertical="top" wrapText="1"/>
    </xf>
    <xf numFmtId="3" fontId="0" fillId="0" borderId="2" xfId="0" quotePrefix="1" applyNumberFormat="1" applyFill="1" applyBorder="1" applyAlignment="1" applyProtection="1">
      <alignment horizontal="right" vertical="top" wrapText="1"/>
    </xf>
    <xf numFmtId="3" fontId="0" fillId="0" borderId="6" xfId="0" quotePrefix="1" applyNumberFormat="1" applyFill="1" applyBorder="1" applyAlignment="1" applyProtection="1">
      <alignment horizontal="right" vertical="top" wrapText="1"/>
    </xf>
    <xf numFmtId="4" fontId="22" fillId="0" borderId="3" xfId="0" applyNumberFormat="1" applyFont="1" applyBorder="1" applyAlignment="1">
      <alignment horizontal="right" vertical="top" wrapText="1"/>
    </xf>
    <xf numFmtId="3" fontId="0" fillId="0" borderId="3" xfId="0" quotePrefix="1" applyNumberFormat="1" applyFill="1" applyBorder="1" applyAlignment="1" applyProtection="1">
      <alignment horizontal="right" vertical="top" wrapText="1"/>
    </xf>
    <xf numFmtId="3" fontId="0" fillId="0" borderId="5" xfId="0" quotePrefix="1" applyNumberFormat="1" applyFill="1" applyBorder="1" applyAlignment="1" applyProtection="1">
      <alignment horizontal="right" vertical="top" wrapText="1"/>
    </xf>
    <xf numFmtId="3" fontId="20" fillId="0" borderId="1" xfId="0" applyNumberFormat="1" applyFont="1" applyBorder="1" applyAlignment="1">
      <alignment horizontal="right" vertical="center" wrapText="1"/>
    </xf>
    <xf numFmtId="3" fontId="0" fillId="0" borderId="8" xfId="0" applyNumberFormat="1" applyFill="1" applyBorder="1" applyAlignment="1" applyProtection="1">
      <alignment horizontal="right" vertical="top" wrapText="1"/>
    </xf>
    <xf numFmtId="3" fontId="12" fillId="0" borderId="6" xfId="0" applyNumberFormat="1" applyFont="1" applyBorder="1" applyAlignment="1">
      <alignment horizontal="right" vertical="center" wrapText="1"/>
    </xf>
    <xf numFmtId="4" fontId="22" fillId="0" borderId="5" xfId="0" quotePrefix="1" applyNumberFormat="1" applyFont="1" applyBorder="1" applyAlignment="1">
      <alignment horizontal="right" vertical="top" wrapText="1"/>
    </xf>
    <xf numFmtId="4" fontId="22" fillId="3" borderId="3" xfId="0" applyNumberFormat="1" applyFont="1" applyFill="1" applyBorder="1" applyAlignment="1">
      <alignment horizontal="right" vertical="top" wrapText="1"/>
    </xf>
    <xf numFmtId="4" fontId="22" fillId="3" borderId="4" xfId="0" applyNumberFormat="1" applyFont="1" applyFill="1" applyBorder="1" applyAlignment="1">
      <alignment horizontal="right" vertical="top" wrapText="1"/>
    </xf>
    <xf numFmtId="3" fontId="0" fillId="0" borderId="4" xfId="0" quotePrefix="1" applyNumberFormat="1" applyFill="1" applyBorder="1" applyAlignment="1" applyProtection="1">
      <alignment horizontal="right" vertical="top" wrapText="1"/>
    </xf>
    <xf numFmtId="4" fontId="22" fillId="0" borderId="4" xfId="0" applyNumberFormat="1" applyFont="1" applyBorder="1" applyAlignment="1">
      <alignment horizontal="right" vertical="top" wrapText="1"/>
    </xf>
    <xf numFmtId="14" fontId="10" fillId="3" borderId="9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right"/>
    </xf>
    <xf numFmtId="0" fontId="6" fillId="3" borderId="0" xfId="0" applyFont="1" applyFill="1" applyBorder="1" applyAlignment="1" applyProtection="1">
      <alignment vertical="center"/>
    </xf>
    <xf numFmtId="0" fontId="0" fillId="3" borderId="0" xfId="0" applyFill="1" applyAlignment="1">
      <alignment vertical="center"/>
    </xf>
    <xf numFmtId="0" fontId="17" fillId="0" borderId="0" xfId="0" applyFont="1" applyFill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0" fillId="3" borderId="0" xfId="0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B29" sqref="B29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56" t="s">
        <v>51</v>
      </c>
      <c r="B1" s="13"/>
      <c r="C1" s="1"/>
      <c r="D1" s="1"/>
      <c r="E1" s="1"/>
      <c r="H1" s="1"/>
      <c r="I1" s="31" t="s">
        <v>30</v>
      </c>
      <c r="J1" s="30" t="s">
        <v>30</v>
      </c>
      <c r="K1" s="2"/>
    </row>
    <row r="2" spans="1:11" ht="18" x14ac:dyDescent="0.25">
      <c r="A2" s="21"/>
      <c r="B2" s="14"/>
      <c r="C2" s="3"/>
      <c r="D2" s="52"/>
      <c r="E2" s="52"/>
      <c r="F2" s="53"/>
      <c r="G2" s="53"/>
      <c r="H2" s="54"/>
    </row>
    <row r="3" spans="1:11" ht="18" x14ac:dyDescent="0.25">
      <c r="A3" s="2"/>
      <c r="B3" s="5" t="s">
        <v>28</v>
      </c>
      <c r="C3" s="3"/>
      <c r="D3" s="3"/>
      <c r="E3" s="3"/>
      <c r="F3" s="4"/>
      <c r="G3" s="4"/>
      <c r="H3" s="83" t="s">
        <v>44</v>
      </c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49</v>
      </c>
      <c r="B5" s="86" t="s">
        <v>29</v>
      </c>
      <c r="C5" s="86"/>
      <c r="D5" s="86"/>
      <c r="E5" s="86"/>
      <c r="F5" s="86"/>
      <c r="G5" s="86"/>
      <c r="H5" s="86"/>
    </row>
    <row r="6" spans="1:11" ht="15.75" x14ac:dyDescent="0.2">
      <c r="A6" s="2" t="s">
        <v>36</v>
      </c>
      <c r="B6" s="82"/>
      <c r="C6" s="82"/>
      <c r="D6" s="82"/>
      <c r="E6" s="82"/>
      <c r="F6" s="82"/>
      <c r="G6" s="82"/>
      <c r="H6" s="82"/>
    </row>
    <row r="7" spans="1:11" ht="18" x14ac:dyDescent="0.2">
      <c r="A7" s="7" t="s">
        <v>50</v>
      </c>
      <c r="B7" s="12"/>
      <c r="C7" s="12"/>
      <c r="D7" s="12"/>
      <c r="E7" s="12"/>
      <c r="F7" s="12"/>
      <c r="G7" s="12"/>
      <c r="H7" s="12"/>
    </row>
    <row r="8" spans="1:11" ht="18" x14ac:dyDescent="0.2">
      <c r="A8" s="8"/>
      <c r="B8" s="9" t="s">
        <v>27</v>
      </c>
      <c r="C8" s="10"/>
      <c r="D8" s="6"/>
      <c r="E8" s="6"/>
      <c r="F8" s="6"/>
      <c r="G8" s="12"/>
      <c r="H8" s="12"/>
    </row>
    <row r="9" spans="1:11" ht="18" x14ac:dyDescent="0.2">
      <c r="A9" s="8"/>
      <c r="B9" s="11" t="s">
        <v>0</v>
      </c>
      <c r="C9" s="84"/>
      <c r="D9" s="84"/>
      <c r="E9" s="84"/>
      <c r="F9" s="85"/>
      <c r="G9" s="12"/>
      <c r="H9" s="12"/>
    </row>
    <row r="10" spans="1:11" ht="18" x14ac:dyDescent="0.2">
      <c r="A10" s="8"/>
      <c r="B10" s="11" t="s">
        <v>35</v>
      </c>
      <c r="C10" s="87"/>
      <c r="D10" s="87"/>
      <c r="E10" s="87"/>
      <c r="F10" s="88"/>
      <c r="G10" s="12"/>
      <c r="H10" s="12"/>
    </row>
    <row r="11" spans="1:11" ht="18" x14ac:dyDescent="0.2">
      <c r="A11" s="8"/>
      <c r="B11" s="11" t="s">
        <v>1</v>
      </c>
      <c r="C11" s="84"/>
      <c r="D11" s="84"/>
      <c r="E11" s="84"/>
      <c r="F11" s="85"/>
      <c r="G11" s="12"/>
      <c r="H11" s="12"/>
    </row>
    <row r="12" spans="1:11" ht="18.75" thickBot="1" x14ac:dyDescent="0.25">
      <c r="A12" s="1"/>
      <c r="B12" s="1"/>
      <c r="C12" s="1"/>
      <c r="D12" s="1"/>
      <c r="E12" s="1"/>
      <c r="F12" s="1"/>
      <c r="G12" s="12"/>
      <c r="H12" s="12"/>
    </row>
    <row r="13" spans="1:11" ht="48.75" thickBot="1" x14ac:dyDescent="0.25">
      <c r="A13" s="34" t="s">
        <v>31</v>
      </c>
      <c r="B13" s="34" t="s">
        <v>32</v>
      </c>
      <c r="C13" s="34" t="s">
        <v>7</v>
      </c>
      <c r="D13" s="34" t="s">
        <v>17</v>
      </c>
      <c r="E13" s="34" t="s">
        <v>33</v>
      </c>
      <c r="F13" s="34" t="s">
        <v>18</v>
      </c>
      <c r="G13" s="34" t="s">
        <v>2</v>
      </c>
      <c r="H13" s="12"/>
    </row>
    <row r="14" spans="1:11" ht="18" x14ac:dyDescent="0.2">
      <c r="A14" s="35" t="s">
        <v>19</v>
      </c>
      <c r="B14" s="39" t="s">
        <v>4</v>
      </c>
      <c r="C14" s="43" t="s">
        <v>8</v>
      </c>
      <c r="D14" s="57">
        <v>7000</v>
      </c>
      <c r="E14" s="65"/>
      <c r="F14" s="62">
        <f t="shared" ref="F14:F20" si="0">D14*E14</f>
        <v>0</v>
      </c>
      <c r="G14" s="68" t="s">
        <v>9</v>
      </c>
      <c r="H14" s="12"/>
    </row>
    <row r="15" spans="1:11" ht="18" x14ac:dyDescent="0.2">
      <c r="A15" s="36" t="s">
        <v>20</v>
      </c>
      <c r="B15" s="40" t="s">
        <v>15</v>
      </c>
      <c r="C15" s="44" t="s">
        <v>8</v>
      </c>
      <c r="D15" s="58">
        <v>500</v>
      </c>
      <c r="E15" s="66"/>
      <c r="F15" s="63">
        <f t="shared" si="0"/>
        <v>0</v>
      </c>
      <c r="G15" s="69" t="s">
        <v>9</v>
      </c>
      <c r="H15" s="15"/>
    </row>
    <row r="16" spans="1:11" ht="18" x14ac:dyDescent="0.2">
      <c r="A16" s="36" t="s">
        <v>21</v>
      </c>
      <c r="B16" s="40" t="s">
        <v>6</v>
      </c>
      <c r="C16" s="44" t="s">
        <v>8</v>
      </c>
      <c r="D16" s="58">
        <f>1000+4500</f>
        <v>5500</v>
      </c>
      <c r="E16" s="66"/>
      <c r="F16" s="63">
        <f t="shared" si="0"/>
        <v>0</v>
      </c>
      <c r="G16" s="69" t="s">
        <v>9</v>
      </c>
      <c r="H16" s="16"/>
    </row>
    <row r="17" spans="1:8" ht="18" x14ac:dyDescent="0.2">
      <c r="A17" s="36" t="s">
        <v>22</v>
      </c>
      <c r="B17" s="40" t="s">
        <v>26</v>
      </c>
      <c r="C17" s="44" t="s">
        <v>8</v>
      </c>
      <c r="D17" s="58">
        <v>7200</v>
      </c>
      <c r="E17" s="66"/>
      <c r="F17" s="63">
        <f>D17*E17</f>
        <v>0</v>
      </c>
      <c r="G17" s="69" t="s">
        <v>9</v>
      </c>
      <c r="H17" s="16"/>
    </row>
    <row r="18" spans="1:8" ht="18" x14ac:dyDescent="0.2">
      <c r="A18" s="36" t="s">
        <v>23</v>
      </c>
      <c r="B18" s="51" t="s">
        <v>5</v>
      </c>
      <c r="C18" s="44" t="s">
        <v>8</v>
      </c>
      <c r="D18" s="58">
        <v>100</v>
      </c>
      <c r="E18" s="66"/>
      <c r="F18" s="63">
        <f t="shared" si="0"/>
        <v>0</v>
      </c>
      <c r="G18" s="69" t="s">
        <v>9</v>
      </c>
      <c r="H18" s="16"/>
    </row>
    <row r="19" spans="1:8" ht="18" x14ac:dyDescent="0.2">
      <c r="A19" s="50" t="s">
        <v>24</v>
      </c>
      <c r="B19" s="40" t="s">
        <v>12</v>
      </c>
      <c r="C19" s="44" t="s">
        <v>8</v>
      </c>
      <c r="D19" s="58">
        <f>700+6000</f>
        <v>6700</v>
      </c>
      <c r="E19" s="66"/>
      <c r="F19" s="63">
        <f t="shared" si="0"/>
        <v>0</v>
      </c>
      <c r="G19" s="69" t="s">
        <v>9</v>
      </c>
    </row>
    <row r="20" spans="1:8" ht="18.75" thickBot="1" x14ac:dyDescent="0.25">
      <c r="A20" s="37" t="s">
        <v>25</v>
      </c>
      <c r="B20" s="41" t="s">
        <v>13</v>
      </c>
      <c r="C20" s="45" t="s">
        <v>8</v>
      </c>
      <c r="D20" s="59">
        <f>300+3500</f>
        <v>3800</v>
      </c>
      <c r="E20" s="66"/>
      <c r="F20" s="64">
        <f t="shared" si="0"/>
        <v>0</v>
      </c>
      <c r="G20" s="72" t="s">
        <v>9</v>
      </c>
    </row>
    <row r="21" spans="1:8" ht="18.75" thickBot="1" x14ac:dyDescent="0.25">
      <c r="A21" s="38" t="s">
        <v>34</v>
      </c>
      <c r="B21" s="42" t="s">
        <v>3</v>
      </c>
      <c r="C21" s="46" t="s">
        <v>8</v>
      </c>
      <c r="D21" s="60">
        <f>SUM(D14:D20)</f>
        <v>30800</v>
      </c>
      <c r="E21" s="73" t="s">
        <v>9</v>
      </c>
      <c r="F21" s="67">
        <f>SUM(F14:F20)</f>
        <v>0</v>
      </c>
      <c r="G21" s="74">
        <f>D21*0.75</f>
        <v>23100</v>
      </c>
    </row>
    <row r="22" spans="1:8" ht="15" x14ac:dyDescent="0.2">
      <c r="A22" s="33"/>
      <c r="B22" s="32"/>
      <c r="C22" s="22"/>
      <c r="D22" s="23"/>
      <c r="E22" s="24"/>
      <c r="F22" s="25"/>
      <c r="G22" s="26"/>
    </row>
    <row r="23" spans="1:8" x14ac:dyDescent="0.2">
      <c r="C23" s="17" t="s">
        <v>10</v>
      </c>
      <c r="D23" s="81"/>
      <c r="E23" s="17" t="s">
        <v>11</v>
      </c>
      <c r="F23" s="81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C28" s="8"/>
      <c r="D28" s="8"/>
      <c r="E28" s="8"/>
      <c r="F28" s="18"/>
      <c r="G28" s="18"/>
      <c r="H28" s="20"/>
    </row>
    <row r="29" spans="1:8" x14ac:dyDescent="0.2">
      <c r="D29" s="8"/>
      <c r="E29" s="8"/>
      <c r="F29" s="18"/>
      <c r="G29" s="18"/>
    </row>
    <row r="30" spans="1:8" x14ac:dyDescent="0.2">
      <c r="D30" s="8"/>
      <c r="E30" s="8"/>
      <c r="F30" s="18"/>
      <c r="G30" s="18"/>
    </row>
    <row r="31" spans="1:8" x14ac:dyDescent="0.2">
      <c r="D31" s="8"/>
      <c r="E31" s="8"/>
      <c r="F31" s="18"/>
      <c r="G31" s="18"/>
    </row>
    <row r="32" spans="1:8" x14ac:dyDescent="0.2">
      <c r="D32" s="8"/>
      <c r="E32" s="8"/>
      <c r="F32" s="18"/>
      <c r="G32" s="18"/>
    </row>
  </sheetData>
  <mergeCells count="4">
    <mergeCell ref="C11:F11"/>
    <mergeCell ref="B5:H5"/>
    <mergeCell ref="C9:F9"/>
    <mergeCell ref="C10:F10"/>
  </mergeCells>
  <phoneticPr fontId="9" type="noConversion"/>
  <pageMargins left="0.78740157499999996" right="0.78740157499999996" top="0.984251969" bottom="0.984251969" header="0.4921259845" footer="0.4921259845"/>
  <pageSetup scale="8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2" sqref="A2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56" t="str">
        <f>'Karlovy Vary III'!A1</f>
        <v>Příloha č. 1 ke kupní smlouvě "o prodeji zvěřiny 2018/2019" (Příloha č. 2 výzvy)</v>
      </c>
      <c r="B1" s="13"/>
      <c r="C1" s="1"/>
      <c r="D1" s="1"/>
      <c r="E1" s="1"/>
      <c r="H1" s="1"/>
      <c r="I1" s="31" t="s">
        <v>30</v>
      </c>
      <c r="J1" s="30" t="s">
        <v>30</v>
      </c>
      <c r="K1" s="2"/>
    </row>
    <row r="2" spans="1:11" ht="18" x14ac:dyDescent="0.25">
      <c r="A2" s="21"/>
      <c r="B2" s="14"/>
      <c r="C2" s="3"/>
      <c r="D2" s="52"/>
      <c r="E2" s="52"/>
      <c r="F2" s="53"/>
      <c r="G2" s="53"/>
      <c r="H2" s="54"/>
    </row>
    <row r="3" spans="1:11" ht="18" x14ac:dyDescent="0.25">
      <c r="A3" s="2"/>
      <c r="B3" s="5" t="s">
        <v>28</v>
      </c>
      <c r="C3" s="3"/>
      <c r="D3" s="3"/>
      <c r="E3" s="3"/>
      <c r="F3" s="4"/>
      <c r="G3" s="4"/>
      <c r="H3" s="83" t="s">
        <v>44</v>
      </c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45</v>
      </c>
      <c r="B5" s="86" t="s">
        <v>16</v>
      </c>
      <c r="C5" s="86"/>
      <c r="D5" s="86"/>
      <c r="E5" s="86"/>
      <c r="F5" s="86"/>
      <c r="G5" s="86"/>
      <c r="H5" s="86"/>
    </row>
    <row r="6" spans="1:11" ht="15.75" x14ac:dyDescent="0.2">
      <c r="A6" s="2" t="s">
        <v>40</v>
      </c>
      <c r="B6" s="82"/>
      <c r="C6" s="82"/>
      <c r="D6" s="82"/>
      <c r="E6" s="82"/>
      <c r="F6" s="82"/>
      <c r="G6" s="82"/>
      <c r="H6" s="82"/>
    </row>
    <row r="7" spans="1:11" ht="15.75" x14ac:dyDescent="0.2">
      <c r="A7" s="2" t="s">
        <v>41</v>
      </c>
      <c r="B7" s="82"/>
      <c r="C7" s="82"/>
      <c r="D7" s="82"/>
      <c r="E7" s="82"/>
      <c r="F7" s="82"/>
      <c r="G7" s="82"/>
      <c r="H7" s="82"/>
    </row>
    <row r="8" spans="1:11" ht="15.75" x14ac:dyDescent="0.2">
      <c r="A8" s="2" t="s">
        <v>42</v>
      </c>
      <c r="B8" s="2"/>
      <c r="C8" s="82"/>
      <c r="D8" s="82"/>
      <c r="E8" s="82"/>
      <c r="F8" s="82"/>
      <c r="G8" s="82"/>
      <c r="H8" s="82"/>
    </row>
    <row r="9" spans="1:11" ht="15.75" x14ac:dyDescent="0.2">
      <c r="A9" s="2" t="s">
        <v>43</v>
      </c>
      <c r="B9" s="2"/>
      <c r="C9" s="82"/>
      <c r="D9" s="82"/>
      <c r="E9" s="82"/>
      <c r="F9" s="82"/>
      <c r="G9" s="82"/>
      <c r="H9" s="82"/>
    </row>
    <row r="10" spans="1:11" ht="18" x14ac:dyDescent="0.2">
      <c r="A10" s="7" t="s">
        <v>48</v>
      </c>
      <c r="B10" s="12"/>
      <c r="C10" s="12"/>
      <c r="D10" s="12"/>
      <c r="E10" s="12"/>
      <c r="F10" s="12"/>
      <c r="G10" s="12"/>
      <c r="H10" s="12"/>
    </row>
    <row r="11" spans="1:11" ht="18" x14ac:dyDescent="0.2">
      <c r="A11" s="8"/>
      <c r="B11" s="9" t="s">
        <v>27</v>
      </c>
      <c r="C11" s="10"/>
      <c r="D11" s="6"/>
      <c r="E11" s="6"/>
      <c r="F11" s="6"/>
      <c r="G11" s="12"/>
      <c r="H11" s="12"/>
    </row>
    <row r="12" spans="1:11" ht="18" x14ac:dyDescent="0.2">
      <c r="A12" s="8"/>
      <c r="B12" s="11" t="s">
        <v>0</v>
      </c>
      <c r="C12" s="84"/>
      <c r="D12" s="84"/>
      <c r="E12" s="84"/>
      <c r="F12" s="85"/>
      <c r="G12" s="12"/>
      <c r="H12" s="12"/>
    </row>
    <row r="13" spans="1:11" ht="18" x14ac:dyDescent="0.2">
      <c r="A13" s="8"/>
      <c r="B13" s="11" t="s">
        <v>35</v>
      </c>
      <c r="C13" s="87"/>
      <c r="D13" s="87"/>
      <c r="E13" s="87"/>
      <c r="F13" s="88"/>
      <c r="G13" s="12"/>
      <c r="H13" s="12"/>
    </row>
    <row r="14" spans="1:11" ht="18" x14ac:dyDescent="0.2">
      <c r="A14" s="8"/>
      <c r="B14" s="11" t="s">
        <v>1</v>
      </c>
      <c r="C14" s="84"/>
      <c r="D14" s="84"/>
      <c r="E14" s="84"/>
      <c r="F14" s="85"/>
      <c r="G14" s="12"/>
      <c r="H14" s="12"/>
    </row>
    <row r="15" spans="1:11" ht="18.75" thickBot="1" x14ac:dyDescent="0.25">
      <c r="A15" s="1"/>
      <c r="B15" s="1"/>
      <c r="C15" s="1"/>
      <c r="D15" s="1"/>
      <c r="E15" s="1"/>
      <c r="F15" s="1"/>
      <c r="G15" s="12"/>
      <c r="H15" s="12"/>
    </row>
    <row r="16" spans="1:11" ht="48.75" thickBot="1" x14ac:dyDescent="0.25">
      <c r="A16" s="34" t="s">
        <v>31</v>
      </c>
      <c r="B16" s="34" t="s">
        <v>32</v>
      </c>
      <c r="C16" s="34" t="s">
        <v>7</v>
      </c>
      <c r="D16" s="34" t="s">
        <v>17</v>
      </c>
      <c r="E16" s="34" t="s">
        <v>33</v>
      </c>
      <c r="F16" s="34" t="s">
        <v>18</v>
      </c>
      <c r="G16" s="34" t="s">
        <v>2</v>
      </c>
      <c r="H16" s="12"/>
    </row>
    <row r="17" spans="1:8" ht="18" x14ac:dyDescent="0.2">
      <c r="A17" s="35" t="s">
        <v>19</v>
      </c>
      <c r="B17" s="39" t="s">
        <v>4</v>
      </c>
      <c r="C17" s="43" t="s">
        <v>8</v>
      </c>
      <c r="D17" s="57">
        <v>12000</v>
      </c>
      <c r="E17" s="65"/>
      <c r="F17" s="62">
        <f t="shared" ref="F17:F23" si="0">D17*E17</f>
        <v>0</v>
      </c>
      <c r="G17" s="68" t="s">
        <v>9</v>
      </c>
      <c r="H17" s="12"/>
    </row>
    <row r="18" spans="1:8" ht="18" x14ac:dyDescent="0.2">
      <c r="A18" s="36" t="s">
        <v>20</v>
      </c>
      <c r="B18" s="40" t="s">
        <v>15</v>
      </c>
      <c r="C18" s="44" t="s">
        <v>8</v>
      </c>
      <c r="D18" s="58">
        <v>1000</v>
      </c>
      <c r="E18" s="66"/>
      <c r="F18" s="63">
        <f t="shared" si="0"/>
        <v>0</v>
      </c>
      <c r="G18" s="69" t="s">
        <v>9</v>
      </c>
      <c r="H18" s="15"/>
    </row>
    <row r="19" spans="1:8" ht="18" x14ac:dyDescent="0.2">
      <c r="A19" s="36" t="s">
        <v>21</v>
      </c>
      <c r="B19" s="40" t="s">
        <v>6</v>
      </c>
      <c r="C19" s="44" t="s">
        <v>8</v>
      </c>
      <c r="D19" s="58">
        <v>7000</v>
      </c>
      <c r="E19" s="66"/>
      <c r="F19" s="63">
        <f t="shared" si="0"/>
        <v>0</v>
      </c>
      <c r="G19" s="69" t="s">
        <v>9</v>
      </c>
      <c r="H19" s="16"/>
    </row>
    <row r="20" spans="1:8" ht="18" x14ac:dyDescent="0.2">
      <c r="A20" s="36" t="s">
        <v>22</v>
      </c>
      <c r="B20" s="40" t="s">
        <v>26</v>
      </c>
      <c r="C20" s="44" t="s">
        <v>8</v>
      </c>
      <c r="D20" s="58">
        <v>200</v>
      </c>
      <c r="E20" s="66"/>
      <c r="F20" s="70">
        <f>D20*E20</f>
        <v>0</v>
      </c>
      <c r="G20" s="71" t="s">
        <v>9</v>
      </c>
      <c r="H20" s="16"/>
    </row>
    <row r="21" spans="1:8" ht="18" x14ac:dyDescent="0.2">
      <c r="A21" s="36" t="s">
        <v>23</v>
      </c>
      <c r="B21" s="51" t="s">
        <v>5</v>
      </c>
      <c r="C21" s="49" t="s">
        <v>8</v>
      </c>
      <c r="D21" s="75">
        <v>300</v>
      </c>
      <c r="E21" s="66"/>
      <c r="F21" s="63">
        <f t="shared" si="0"/>
        <v>0</v>
      </c>
      <c r="G21" s="69" t="s">
        <v>9</v>
      </c>
      <c r="H21" s="16"/>
    </row>
    <row r="22" spans="1:8" ht="18" x14ac:dyDescent="0.2">
      <c r="A22" s="50" t="s">
        <v>24</v>
      </c>
      <c r="B22" s="40" t="s">
        <v>12</v>
      </c>
      <c r="C22" s="44" t="s">
        <v>8</v>
      </c>
      <c r="D22" s="58">
        <v>15000</v>
      </c>
      <c r="E22" s="66"/>
      <c r="F22" s="63">
        <f t="shared" si="0"/>
        <v>0</v>
      </c>
      <c r="G22" s="69" t="s">
        <v>9</v>
      </c>
    </row>
    <row r="23" spans="1:8" ht="18.75" thickBot="1" x14ac:dyDescent="0.25">
      <c r="A23" s="37" t="s">
        <v>25</v>
      </c>
      <c r="B23" s="41" t="s">
        <v>13</v>
      </c>
      <c r="C23" s="45" t="s">
        <v>8</v>
      </c>
      <c r="D23" s="59">
        <v>12000</v>
      </c>
      <c r="E23" s="66"/>
      <c r="F23" s="64">
        <f t="shared" si="0"/>
        <v>0</v>
      </c>
      <c r="G23" s="72" t="s">
        <v>9</v>
      </c>
    </row>
    <row r="24" spans="1:8" ht="18.75" thickBot="1" x14ac:dyDescent="0.25">
      <c r="A24" s="38" t="s">
        <v>34</v>
      </c>
      <c r="B24" s="55" t="s">
        <v>3</v>
      </c>
      <c r="C24" s="46" t="s">
        <v>8</v>
      </c>
      <c r="D24" s="60">
        <f>SUM(D17:D23)</f>
        <v>47500</v>
      </c>
      <c r="E24" s="73"/>
      <c r="F24" s="67">
        <f>SUM(F17:F23)</f>
        <v>0</v>
      </c>
      <c r="G24" s="61">
        <f>D24*0.75</f>
        <v>35625</v>
      </c>
    </row>
    <row r="26" spans="1:8" x14ac:dyDescent="0.2">
      <c r="C26" s="17" t="s">
        <v>10</v>
      </c>
      <c r="D26" s="81"/>
      <c r="E26" s="17" t="s">
        <v>11</v>
      </c>
      <c r="F26" s="81"/>
      <c r="G26" s="18"/>
      <c r="H26" s="8"/>
    </row>
    <row r="27" spans="1:8" x14ac:dyDescent="0.2">
      <c r="C27" s="8"/>
      <c r="D27" s="8"/>
      <c r="E27" s="8"/>
      <c r="F27" s="18"/>
      <c r="G27" s="19"/>
      <c r="H27" s="8"/>
    </row>
    <row r="28" spans="1:8" x14ac:dyDescent="0.2">
      <c r="C28" s="8"/>
      <c r="D28" s="8"/>
      <c r="E28" s="8"/>
      <c r="F28" s="18"/>
      <c r="G28" s="18"/>
      <c r="H28" s="8"/>
    </row>
    <row r="29" spans="1:8" x14ac:dyDescent="0.2">
      <c r="C29" s="8"/>
      <c r="D29" s="8"/>
      <c r="E29" s="8"/>
      <c r="F29" s="18"/>
      <c r="G29" s="18"/>
      <c r="H29" s="8"/>
    </row>
    <row r="30" spans="1:8" x14ac:dyDescent="0.2">
      <c r="C30" s="8"/>
      <c r="D30" s="8"/>
      <c r="E30" s="8"/>
      <c r="F30" s="18"/>
      <c r="G30" s="18"/>
      <c r="H30" s="8"/>
    </row>
    <row r="31" spans="1:8" x14ac:dyDescent="0.2">
      <c r="H31" s="20"/>
    </row>
    <row r="32" spans="1:8" x14ac:dyDescent="0.2">
      <c r="D32" s="8"/>
      <c r="E32" s="8"/>
      <c r="F32" s="18"/>
      <c r="G32" s="18"/>
    </row>
  </sheetData>
  <mergeCells count="4">
    <mergeCell ref="C14:F14"/>
    <mergeCell ref="B5:H5"/>
    <mergeCell ref="C12:F12"/>
    <mergeCell ref="C13:F13"/>
  </mergeCells>
  <phoneticPr fontId="9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19" sqref="D19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56" t="str">
        <f>'Karlovy Vary III'!A1</f>
        <v>Příloha č. 1 ke kupní smlouvě "o prodeji zvěřiny 2018/2019" (Příloha č. 2 výzvy)</v>
      </c>
      <c r="B1" s="13"/>
      <c r="C1" s="1"/>
      <c r="D1" s="1"/>
      <c r="E1" s="1"/>
      <c r="H1" s="1"/>
      <c r="I1" s="31" t="s">
        <v>30</v>
      </c>
      <c r="J1" s="30" t="s">
        <v>30</v>
      </c>
      <c r="K1" s="2"/>
    </row>
    <row r="2" spans="1:11" ht="18" x14ac:dyDescent="0.25">
      <c r="A2" s="21"/>
      <c r="B2" s="14"/>
      <c r="C2" s="3"/>
      <c r="D2" s="52"/>
      <c r="E2" s="52"/>
      <c r="F2" s="53"/>
      <c r="G2" s="53"/>
      <c r="H2" s="54"/>
    </row>
    <row r="3" spans="1:11" ht="18" x14ac:dyDescent="0.25">
      <c r="A3" s="2"/>
      <c r="B3" s="5" t="s">
        <v>28</v>
      </c>
      <c r="C3" s="3"/>
      <c r="D3" s="3"/>
      <c r="E3" s="3"/>
      <c r="F3" s="4"/>
      <c r="G3" s="4" t="s">
        <v>44</v>
      </c>
      <c r="H3" s="2"/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46</v>
      </c>
      <c r="B5" s="86" t="s">
        <v>14</v>
      </c>
      <c r="C5" s="86"/>
      <c r="D5" s="86"/>
      <c r="E5" s="86"/>
      <c r="F5" s="86"/>
      <c r="G5" s="86"/>
      <c r="H5" s="86"/>
    </row>
    <row r="6" spans="1:11" ht="15.75" x14ac:dyDescent="0.2">
      <c r="A6" s="2" t="s">
        <v>37</v>
      </c>
      <c r="B6" s="82"/>
      <c r="C6" s="82"/>
      <c r="D6" s="82"/>
      <c r="E6" s="82"/>
      <c r="F6" s="82"/>
      <c r="G6" s="82"/>
      <c r="H6" s="82"/>
    </row>
    <row r="7" spans="1:11" ht="15.75" x14ac:dyDescent="0.2">
      <c r="A7" s="2" t="s">
        <v>38</v>
      </c>
      <c r="B7" s="82"/>
      <c r="C7" s="82"/>
      <c r="D7" s="82"/>
      <c r="E7" s="82"/>
      <c r="F7" s="82"/>
      <c r="G7" s="82"/>
      <c r="H7" s="82"/>
    </row>
    <row r="8" spans="1:11" ht="15.75" x14ac:dyDescent="0.2">
      <c r="A8" s="2" t="s">
        <v>39</v>
      </c>
      <c r="B8" s="82"/>
      <c r="C8" s="82"/>
      <c r="D8" s="82"/>
      <c r="E8" s="82"/>
      <c r="F8" s="82"/>
      <c r="G8" s="82"/>
      <c r="H8" s="82"/>
    </row>
    <row r="9" spans="1:11" ht="18" x14ac:dyDescent="0.2">
      <c r="A9" s="7" t="s">
        <v>47</v>
      </c>
      <c r="B9" s="12"/>
      <c r="C9" s="12"/>
      <c r="D9" s="12"/>
      <c r="E9" s="12"/>
      <c r="F9" s="12"/>
      <c r="G9" s="12"/>
      <c r="H9" s="12"/>
    </row>
    <row r="10" spans="1:11" ht="18" x14ac:dyDescent="0.2">
      <c r="A10" s="8"/>
      <c r="B10" s="9" t="s">
        <v>27</v>
      </c>
      <c r="C10" s="10"/>
      <c r="D10" s="6"/>
      <c r="E10" s="6"/>
      <c r="F10" s="6"/>
      <c r="G10" s="12"/>
      <c r="H10" s="12"/>
    </row>
    <row r="11" spans="1:11" ht="18" x14ac:dyDescent="0.2">
      <c r="A11" s="8"/>
      <c r="B11" s="11" t="s">
        <v>0</v>
      </c>
      <c r="C11" s="84"/>
      <c r="D11" s="84"/>
      <c r="E11" s="84"/>
      <c r="F11" s="85"/>
      <c r="G11" s="12"/>
      <c r="H11" s="12"/>
    </row>
    <row r="12" spans="1:11" ht="18" x14ac:dyDescent="0.2">
      <c r="A12" s="8"/>
      <c r="B12" s="11" t="s">
        <v>35</v>
      </c>
      <c r="C12" s="87"/>
      <c r="D12" s="87"/>
      <c r="E12" s="87"/>
      <c r="F12" s="88"/>
      <c r="G12" s="12"/>
      <c r="H12" s="12"/>
    </row>
    <row r="13" spans="1:11" ht="18" x14ac:dyDescent="0.2">
      <c r="A13" s="8"/>
      <c r="B13" s="11" t="s">
        <v>1</v>
      </c>
      <c r="C13" s="84"/>
      <c r="D13" s="84"/>
      <c r="E13" s="84"/>
      <c r="F13" s="85"/>
      <c r="G13" s="12"/>
      <c r="H13" s="12"/>
    </row>
    <row r="14" spans="1:11" ht="18.75" thickBot="1" x14ac:dyDescent="0.25">
      <c r="A14" s="1"/>
      <c r="B14" s="1"/>
      <c r="C14" s="1"/>
      <c r="D14" s="1"/>
      <c r="E14" s="1"/>
      <c r="F14" s="1"/>
      <c r="G14" s="12"/>
      <c r="H14" s="12"/>
    </row>
    <row r="15" spans="1:11" ht="48.75" thickBot="1" x14ac:dyDescent="0.25">
      <c r="A15" s="34" t="s">
        <v>31</v>
      </c>
      <c r="B15" s="34" t="s">
        <v>32</v>
      </c>
      <c r="C15" s="34" t="s">
        <v>7</v>
      </c>
      <c r="D15" s="34" t="s">
        <v>17</v>
      </c>
      <c r="E15" s="34" t="s">
        <v>33</v>
      </c>
      <c r="F15" s="34" t="s">
        <v>18</v>
      </c>
      <c r="G15" s="34" t="s">
        <v>2</v>
      </c>
      <c r="H15" s="12"/>
    </row>
    <row r="16" spans="1:11" ht="18" x14ac:dyDescent="0.2">
      <c r="A16" s="35" t="s">
        <v>19</v>
      </c>
      <c r="B16" s="39" t="s">
        <v>4</v>
      </c>
      <c r="C16" s="43" t="s">
        <v>8</v>
      </c>
      <c r="D16" s="57">
        <v>36000</v>
      </c>
      <c r="E16" s="65"/>
      <c r="F16" s="62">
        <f>D16*E16</f>
        <v>0</v>
      </c>
      <c r="G16" s="68" t="s">
        <v>9</v>
      </c>
      <c r="H16" s="12"/>
    </row>
    <row r="17" spans="1:8" ht="18" x14ac:dyDescent="0.2">
      <c r="A17" s="47" t="s">
        <v>20</v>
      </c>
      <c r="B17" s="48" t="s">
        <v>15</v>
      </c>
      <c r="C17" s="49" t="s">
        <v>8</v>
      </c>
      <c r="D17" s="58">
        <v>100</v>
      </c>
      <c r="E17" s="77"/>
      <c r="F17" s="70">
        <f>D17*E17</f>
        <v>0</v>
      </c>
      <c r="G17" s="71" t="s">
        <v>9</v>
      </c>
      <c r="H17" s="12"/>
    </row>
    <row r="18" spans="1:8" ht="18" x14ac:dyDescent="0.2">
      <c r="A18" s="36" t="s">
        <v>21</v>
      </c>
      <c r="B18" s="40" t="s">
        <v>6</v>
      </c>
      <c r="C18" s="44" t="s">
        <v>8</v>
      </c>
      <c r="D18" s="58">
        <v>3000</v>
      </c>
      <c r="E18" s="77"/>
      <c r="F18" s="70">
        <f>D18*E18</f>
        <v>0</v>
      </c>
      <c r="G18" s="71" t="s">
        <v>9</v>
      </c>
      <c r="H18" s="16"/>
    </row>
    <row r="19" spans="1:8" ht="18" x14ac:dyDescent="0.2">
      <c r="A19" s="36" t="s">
        <v>22</v>
      </c>
      <c r="B19" s="40" t="s">
        <v>12</v>
      </c>
      <c r="C19" s="44" t="s">
        <v>8</v>
      </c>
      <c r="D19" s="58">
        <v>6000</v>
      </c>
      <c r="E19" s="77"/>
      <c r="F19" s="70">
        <f>D19*E19</f>
        <v>0</v>
      </c>
      <c r="G19" s="71" t="s">
        <v>9</v>
      </c>
    </row>
    <row r="20" spans="1:8" ht="18.75" thickBot="1" x14ac:dyDescent="0.25">
      <c r="A20" s="37" t="s">
        <v>23</v>
      </c>
      <c r="B20" s="41" t="s">
        <v>13</v>
      </c>
      <c r="C20" s="45" t="s">
        <v>8</v>
      </c>
      <c r="D20" s="59">
        <v>8000</v>
      </c>
      <c r="E20" s="78"/>
      <c r="F20" s="80">
        <f>D20*E20</f>
        <v>0</v>
      </c>
      <c r="G20" s="79" t="s">
        <v>9</v>
      </c>
    </row>
    <row r="21" spans="1:8" ht="18.75" thickBot="1" x14ac:dyDescent="0.25">
      <c r="A21" s="38" t="s">
        <v>34</v>
      </c>
      <c r="B21" s="42" t="s">
        <v>3</v>
      </c>
      <c r="C21" s="46" t="s">
        <v>8</v>
      </c>
      <c r="D21" s="60">
        <f>SUM(D16:D20)</f>
        <v>53100</v>
      </c>
      <c r="E21" s="76" t="s">
        <v>9</v>
      </c>
      <c r="F21" s="67">
        <f>SUM(F16:F20)</f>
        <v>0</v>
      </c>
      <c r="G21" s="74">
        <f>D21*0.75</f>
        <v>39825</v>
      </c>
    </row>
    <row r="22" spans="1:8" ht="15" x14ac:dyDescent="0.2">
      <c r="A22" s="27"/>
      <c r="B22" s="28"/>
      <c r="C22" s="29"/>
    </row>
    <row r="23" spans="1:8" x14ac:dyDescent="0.2">
      <c r="C23" s="17" t="s">
        <v>10</v>
      </c>
      <c r="D23" s="81"/>
      <c r="E23" s="17" t="s">
        <v>11</v>
      </c>
      <c r="F23" s="81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C28" s="8"/>
      <c r="H28" s="20"/>
    </row>
  </sheetData>
  <mergeCells count="4">
    <mergeCell ref="C13:F13"/>
    <mergeCell ref="B5:H5"/>
    <mergeCell ref="C11:F11"/>
    <mergeCell ref="C12:F12"/>
  </mergeCells>
  <phoneticPr fontId="9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Karlovy Vary III</vt:lpstr>
      <vt:lpstr>Plumlov</vt:lpstr>
      <vt:lpstr>Horní Planá</vt:lpstr>
    </vt:vector>
  </TitlesOfParts>
  <Company>Vojenské lesy a statky ČR,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VLS ČR, s.p.</dc:creator>
  <cp:lastModifiedBy>Bartošíková Milena</cp:lastModifiedBy>
  <cp:lastPrinted>2016-05-24T12:42:00Z</cp:lastPrinted>
  <dcterms:created xsi:type="dcterms:W3CDTF">2009-05-12T16:39:44Z</dcterms:created>
  <dcterms:modified xsi:type="dcterms:W3CDTF">2018-04-03T15:00:34Z</dcterms:modified>
</cp:coreProperties>
</file>